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18" documentId="13_ncr:1_{F6CB121F-512D-4AA6-A0C1-0FB36C537598}" xr6:coauthVersionLast="47" xr6:coauthVersionMax="47" xr10:uidLastSave="{83C5977E-6CD3-4571-8E93-0E5B355E675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<sst xmlns="http://schemas.openxmlformats.org/spreadsheetml/2006/main" count="178584" uniqueCount="39076">
  <si>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</si>
  <si>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</si>
  <si>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</si>
  <si>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</si>
  <si>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</si>
  <si>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</si>
  <si>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</si>
  <si>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</si>
  <si>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</si>
  <si>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</si>
  <si>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</si>
  <si>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</si>
  <si>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</si>
  <si>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</si>
  <si>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</si>
  <si>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</si>
  <si>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</si>
  <si>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</si>
  <si>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</si>
  <si>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</si>
  <si>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</si>
  <si>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</si>
  <si>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</si>
  <si>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</si>
  <si>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</si>
  <si>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</si>
  <si>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</si>
  <si>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</si>
  <si>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</si>
  <si>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</si>
  <si>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</si>
  <si>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</si>
  <si>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</si>
  <si>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</si>
  <si>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</si>
  <si>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</si>
  <si>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</si>
  <si>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</si>
  <si>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</si>
  <si>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</si>
  <si>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</si>
  <si>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</si>
  <si>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</si>
  <si>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</si>
  <si>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</si>
  <si>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</si>
  <si>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</si>
  <si>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</si>
  <si>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</si>
  <si>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</si>
  <si>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</si>
  <si>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</si>
  <si>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</si>
  <si>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</si>
  <si>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</si>
  <si>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</si>
  <si>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</si>
  <si>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</si>
  <si>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</si>
  <si>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</si>
  <si>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</si>
  <si>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</si>
  <si>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</si>
  <si>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</si>
  <si>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</si>
  <si>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</si>
  <si>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</si>
  <si>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</si>
  <si>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</si>
  <si>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</si>
  <si>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</si>
  <si>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</si>
  <si>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</si>
  <si>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</si>
  <si>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</si>
  <si>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</si>
  <si>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</si>
  <si>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</si>
  <si>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</si>
  <si>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</si>
  <si>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</si>
  <si>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</si>
  <si>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</si>
  <si>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</si>
  <si>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</si>
  <si>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</si>
  <si>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</si>
  <si>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</si>
  <si>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</si>
  <si>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</si>
  <si>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</si>
  <si>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</si>
  <si>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</si>
  <si>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</si>
  <si>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</si>
  <si>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</si>
  <si>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</si>
  <si>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</si>
  <si>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</si>
  <si>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</si>
  <si>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</si>
  <si>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</si>
  <si>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</si>
  <si>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</si>
  <si>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</si>
  <si>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</si>
  <si>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</si>
  <si>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</si>
  <si>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</si>
  <si>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</si>
  <si>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</si>
  <si>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</si>
  <si>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</si>
  <si>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</si>
  <si>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</si>
  <si>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</si>
  <si>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</si>
  <si>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</si>
  <si>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</si>
  <si>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</si>
  <si>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</si>
  <si>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</si>
  <si>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</si>
  <si>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</si>
  <si>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</si>
  <si>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</si>
  <si>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</si>
  <si>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</si>
  <si>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</si>
  <si>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</si>
  <si>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</si>
  <si>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</si>
  <si>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</si>
  <si>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</si>
  <si>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</si>
  <si>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</si>
  <si>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</si>
  <si>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</si>
  <si>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</si>
  <si>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</si>
  <si>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</si>
  <si>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</si>
  <si>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</si>
  <si>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</si>
  <si>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</si>
  <si>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</si>
  <si>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</si>
  <si>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</si>
  <si>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</si>
  <si>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</si>
  <si>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</si>
  <si>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</si>
  <si>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</si>
  <si>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</si>
  <si>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</si>
  <si>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</si>
  <si>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</si>
  <si>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</si>
  <si>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</si>
  <si>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</si>
  <si>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</si>
  <si>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</si>
  <si>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</si>
  <si>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</si>
  <si>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</si>
  <si>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</si>
  <si>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</si>
  <si>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</si>
  <si>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</si>
  <si>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</si>
  <si>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</si>
  <si>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</si>
  <si>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</si>
  <si>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</si>
  <si>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</si>
  <si>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</si>
  <si>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</si>
  <si>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</si>
  <si>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</si>
  <si>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</si>
  <si>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</si>
  <si>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</si>
  <si>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</si>
  <si>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</si>
  <si>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</si>
  <si>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</si>
  <si>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</si>
  <si>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</si>
  <si>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</si>
  <si>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</si>
  <si>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</si>
  <si>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</si>
  <si>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</si>
  <si>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</si>
  <si>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</si>
  <si>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</si>
  <si>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</si>
  <si>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</si>
  <si>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</si>
  <si>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</si>
  <si>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</si>
  <si>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</si>
  <si>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</si>
  <si>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</si>
  <si>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</si>
  <si>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</si>
  <si>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</si>
  <si>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</si>
  <si>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</si>
  <si>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</si>
  <si>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</si>
  <si>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</si>
  <si>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</si>
  <si>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</si>
  <si>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</si>
  <si>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</si>
  <si>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</si>
  <si>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</si>
  <si>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</si>
  <si>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</si>
  <si>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</si>
  <si>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</si>
  <si>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</si>
  <si>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</si>
  <si>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</si>
  <si>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</si>
  <si>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</si>
  <si>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</si>
  <si>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</si>
  <si>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</si>
  <si>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</si>
  <si>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</si>
  <si>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</si>
  <si>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</si>
  <si>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</si>
  <si>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</si>
  <si>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</si>
  <si>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</si>
  <si>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</si>
  <si>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</si>
  <si>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</si>
  <si>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</si>
  <si>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</si>
  <si>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</si>
  <si>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</si>
  <si>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</si>
  <si>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</si>
  <si>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</si>
  <si>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</si>
  <si>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</si>
  <si>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</si>
  <si>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</si>
  <si>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</si>
  <si>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</si>
  <si>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</si>
  <si>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</si>
  <si>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</si>
  <si>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</si>
  <si>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</si>
  <si>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</si>
  <si>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</si>
  <si>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</si>
  <si>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</si>
  <si>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</si>
  <si>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</si>
  <si>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</si>
  <si>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</si>
  <si>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</si>
  <si>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</si>
  <si>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</si>
  <si>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</si>
  <si>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</si>
  <si>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</si>
  <si>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</si>
  <si>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</si>
  <si>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</si>
  <si>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</si>
  <si>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</si>
  <si>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</si>
  <si>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</si>
  <si>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</si>
  <si>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</si>
  <si>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</si>
  <si>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</si>
  <si>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</si>
  <si>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</si>
  <si>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</si>
  <si>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</si>
  <si>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</si>
  <si>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</si>
  <si>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</si>
  <si>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</si>
  <si>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</si>
  <si>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</si>
  <si>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</si>
  <si>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</si>
  <si>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</si>
  <si>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</si>
  <si>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</si>
  <si>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</si>
  <si>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</si>
  <si>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</si>
  <si>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</si>
  <si>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</si>
  <si>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</si>
  <si>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</si>
  <si>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</si>
  <si>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</si>
  <si>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</si>
  <si>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</si>
  <si>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</si>
  <si>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</si>
  <si>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</si>
  <si>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</si>
  <si>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</si>
  <si>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</si>
  <si>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</si>
  <si>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</si>
  <si>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</si>
  <si>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</si>
  <si>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</si>
  <si>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</si>
  <si>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</si>
  <si>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</si>
  <si>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</si>
  <si>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</si>
  <si>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</si>
  <si>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</si>
  <si>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</si>
  <si>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</si>
  <si>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</si>
  <si>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</si>
  <si>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</si>
  <si>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</si>
  <si>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</si>
  <si>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</si>
  <si>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</si>
  <si>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</si>
  <si>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</si>
  <si>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</si>
  <si>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</si>
  <si>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</si>
  <si>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</si>
  <si>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</si>
  <si>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</si>
  <si>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</si>
  <si>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</si>
  <si>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</si>
  <si>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</si>
  <si>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</si>
  <si>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</si>
  <si>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</si>
  <si>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</si>
  <si>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</si>
  <si>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</si>
  <si>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</si>
  <si>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</si>
  <si>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</si>
  <si>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</si>
  <si>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</si>
  <si>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</si>
  <si>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</si>
  <si>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</si>
  <si>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</si>
  <si>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</si>
  <si>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</si>
  <si>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</si>
  <si>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</si>
  <si>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</si>
  <si>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</si>
  <si>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</si>
  <si>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</si>
  <si>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</si>
  <si>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</si>
  <si>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</si>
  <si>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</si>
  <si>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</si>
  <si>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</si>
  <si>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</si>
  <si>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</si>
  <si>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</si>
  <si>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</si>
  <si>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</si>
  <si>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</si>
  <si>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</si>
  <si>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</si>
  <si>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</si>
  <si>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</si>
  <si>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</si>
  <si>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</si>
  <si>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</si>
  <si>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</si>
  <si>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</si>
  <si>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</si>
  <si>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</si>
  <si>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</si>
  <si>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</si>
  <si>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</si>
  <si>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</si>
  <si>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</si>
  <si>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</si>
  <si>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</si>
  <si>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</si>
  <si>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</si>
  <si>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</si>
  <si>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</si>
  <si>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</si>
  <si>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</si>
  <si>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</si>
  <si>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</si>
  <si>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</si>
  <si>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</si>
  <si>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</si>
  <si>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</si>
  <si>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</si>
  <si>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</si>
  <si>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</si>
  <si>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</si>
  <si>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</si>
  <si>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</si>
  <si>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</si>
  <si>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</si>
  <si>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</si>
  <si>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</si>
  <si>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</si>
  <si>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</si>
  <si>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</si>
  <si>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</si>
  <si>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</si>
  <si>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</si>
  <si>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</si>
  <si>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</si>
  <si>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</si>
  <si>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</si>
  <si>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</si>
  <si>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</si>
  <si>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</si>
  <si>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</si>
  <si>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</si>
  <si>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</si>
  <si>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</si>
  <si>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</si>
  <si>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</si>
  <si>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</si>
  <si>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</si>
  <si>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</si>
  <si>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</si>
  <si>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</si>
  <si>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</si>
  <si>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</si>
  <si>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</si>
  <si>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</si>
  <si>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</si>
  <si>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</si>
  <si>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</si>
  <si>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</si>
  <si>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</si>
  <si>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</si>
  <si>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</si>
  <si>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</si>
  <si>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</si>
  <si>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</si>
  <si>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</si>
  <si>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</si>
  <si>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</si>
  <si>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</si>
  <si>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</si>
  <si>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</si>
  <si>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</si>
  <si>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</si>
  <si>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</si>
  <si>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</si>
  <si>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</si>
  <si>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</si>
  <si>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</si>
  <si>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</si>
  <si>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</si>
  <si>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</si>
  <si>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</si>
  <si>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</si>
  <si>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</si>
  <si>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</si>
  <si>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</si>
  <si>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</si>
  <si>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</si>
  <si>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</si>
  <si>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</si>
  <si>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</si>
  <si>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</si>
  <si>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</si>
  <si>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</si>
  <si>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</si>
  <si>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</si>
  <si>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</si>
  <si>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</si>
  <si>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</si>
  <si>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</si>
  <si>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</si>
  <si>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</si>
  <si>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</si>
  <si>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</si>
  <si>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</si>
  <si>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</si>
  <si>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</si>
  <si>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</si>
  <si>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</si>
  <si>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</si>
  <si>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</si>
  <si>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</si>
  <si>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</si>
  <si>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</si>
  <si>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</si>
  <si>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</si>
  <si>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</si>
  <si>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</si>
  <si>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</si>
  <si>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</si>
  <si>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</si>
  <si>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</si>
  <si>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</si>
  <si>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</si>
  <si>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</si>
  <si>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</si>
  <si>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</si>
  <si>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</si>
  <si>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</si>
  <si>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</si>
  <si>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</si>
  <si>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</si>
  <si>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</si>
  <si>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</si>
  <si>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</si>
  <si>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</si>
  <si>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</si>
  <si>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</si>
  <si>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</si>
  <si>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</si>
  <si>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</si>
  <si>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</si>
  <si>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</si>
  <si>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</si>
  <si>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</si>
  <si>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</si>
  <si>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</si>
  <si>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</si>
  <si>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</si>
  <si>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</si>
  <si>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</si>
  <si>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</si>
  <si>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</si>
  <si>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</si>
  <si>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</si>
  <si>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</si>
  <si>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</si>
  <si>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</si>
  <si>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</si>
  <si>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</si>
  <si>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</si>
  <si>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</si>
  <si>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</si>
  <si>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</si>
  <si>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</si>
  <si>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</si>
  <si>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</si>
  <si>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</si>
  <si>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</si>
  <si>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</si>
  <si>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</si>
  <si>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</si>
  <si>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</si>
  <si>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</si>
  <si>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</si>
  <si>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</si>
  <si>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</si>
  <si>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</si>
  <si>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</si>
  <si>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</si>
  <si>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</si>
  <si>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</si>
  <si>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</si>
  <si>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</si>
  <si>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</si>
  <si>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</si>
  <si>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</si>
  <si>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</si>
  <si>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</si>
  <si>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</si>
  <si>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</si>
  <si>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</si>
  <si>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</si>
  <si>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</si>
  <si>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</si>
  <si>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</si>
  <si>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</si>
  <si>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</si>
  <si>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</si>
  <si>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</si>
  <si>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</si>
  <si>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</si>
  <si>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</si>
  <si>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</si>
  <si>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</si>
  <si>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</si>
  <si>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</si>
  <si>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</si>
  <si>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</si>
  <si>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</si>
  <si>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</si>
  <si>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</si>
  <si>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</si>
  <si>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</si>
  <si>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</si>
  <si>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</si>
  <si>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</si>
  <si>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</si>
  <si>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</si>
  <si>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</si>
  <si>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</si>
  <si>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</si>
  <si>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</si>
  <si>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</si>
  <si>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</si>
  <si>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</si>
  <si>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</si>
  <si>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</si>
  <si>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</si>
  <si>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</si>
  <si>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</si>
  <si>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</si>
  <si>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</si>
  <si>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</si>
  <si>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</si>
  <si>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</si>
  <si>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</si>
  <si>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</si>
  <si>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</si>
  <si>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</si>
  <si>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</si>
  <si>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</si>
  <si>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</si>
  <si>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</si>
  <si>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</si>
  <si>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</si>
  <si>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</si>
  <si>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</si>
  <si>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</si>
  <si>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</si>
  <si>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</si>
  <si>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</si>
  <si>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</si>
  <si>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</si>
  <si>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</si>
  <si>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</si>
  <si>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</si>
  <si>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</si>
  <si>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</si>
  <si>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</si>
  <si>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</si>
  <si>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</si>
  <si>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</si>
  <si>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</si>
  <si>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</si>
  <si>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</si>
  <si>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</si>
  <si>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</si>
  <si>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</si>
  <si>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</si>
  <si>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</si>
  <si>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</si>
  <si>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</si>
  <si>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</si>
  <si>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</si>
  <si>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</si>
  <si>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</si>
  <si>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</si>
  <si>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</si>
  <si>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</si>
  <si>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</si>
  <si>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</si>
  <si>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</si>
  <si>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</si>
  <si>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</si>
  <si>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</si>
  <si>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</si>
  <si>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</si>
  <si>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</si>
  <si>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</si>
  <si>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</si>
  <si>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</si>
  <si>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</si>
  <si>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</si>
  <si>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</si>
  <si>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</si>
  <si>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</si>
  <si>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</si>
  <si>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</si>
  <si>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</si>
  <si>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</si>
  <si>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</si>
  <si>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</si>
  <si>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</si>
  <si>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</si>
  <si>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</si>
  <si>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</si>
  <si>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</si>
  <si>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</si>
  <si>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</si>
  <si>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</si>
  <si>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</si>
  <si>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</si>
  <si>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</si>
  <si>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</si>
  <si>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</si>
  <si>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</si>
  <si>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</si>
  <si>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</si>
  <si>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</si>
  <si>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</si>
  <si>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</si>
  <si>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</si>
  <si>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</si>
  <si>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</si>
  <si>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</si>
  <si>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</si>
  <si>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</si>
  <si>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</si>
  <si>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</si>
  <si>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</si>
  <si>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</si>
  <si>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</si>
  <si>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</si>
  <si>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</si>
  <si>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</si>
  <si>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</si>
  <si>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</si>
  <si>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</si>
  <si>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</si>
  <si>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</si>
  <si>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</si>
  <si>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</si>
  <si>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</si>
  <si>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</si>
  <si>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</si>
  <si>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</si>
  <si>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</si>
  <si>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</si>
  <si>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</si>
  <si>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</si>
  <si>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</si>
  <si>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</si>
  <si>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</si>
  <si>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</si>
  <si>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</si>
  <si>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</si>
  <si>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</si>
  <si>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</si>
  <si>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</si>
  <si>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</si>
  <si>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</si>
  <si>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</si>
  <si>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</si>
  <si>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</si>
  <si>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</si>
  <si>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</si>
  <si>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</si>
  <si>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</si>
  <si>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</si>
  <si>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</si>
  <si>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</si>
  <si>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</si>
  <si>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</si>
  <si>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</si>
  <si>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</si>
  <si>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</si>
  <si>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</si>
  <si>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</si>
  <si>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</si>
  <si>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</si>
  <si>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</si>
  <si>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</si>
  <si>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</si>
  <si>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</si>
  <si>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</si>
  <si>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</si>
  <si>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</si>
  <si>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</si>
  <si>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</si>
  <si>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</si>
  <si>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</si>
  <si>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</si>
  <si>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</si>
  <si>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</si>
  <si>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</si>
  <si>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</si>
  <si>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</si>
  <si>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</si>
  <si>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</si>
  <si>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</si>
  <si>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</si>
  <si>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</si>
  <si>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</si>
  <si>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</si>
  <si>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</si>
  <si>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</si>
  <si>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</si>
  <si>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</si>
  <si>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</si>
  <si>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</si>
  <si>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</si>
  <si>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</si>
  <si>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</si>
  <si>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</si>
  <si>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</si>
  <si>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</si>
  <si>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</si>
  <si>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</si>
  <si>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</si>
  <si>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</si>
  <si>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</si>
  <si>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</si>
  <si>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</si>
  <si>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</si>
  <si>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</si>
  <si>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</si>
  <si>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</si>
  <si>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</si>
  <si>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</si>
  <si>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</si>
  <si>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</si>
  <si>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</si>
  <si>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</si>
  <si>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</si>
  <si>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</si>
  <si>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</si>
  <si>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</si>
  <si>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</si>
  <si>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</si>
  <si>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</si>
  <si>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</si>
  <si>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</si>
  <si>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</si>
  <si>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</si>
  <si>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</si>
  <si>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</si>
  <si>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</si>
  <si>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</si>
  <si>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</si>
  <si>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</si>
  <si>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</si>
  <si>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</si>
  <si>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</si>
  <si>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</si>
  <si>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</si>
  <si>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</si>
  <si>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</si>
  <si>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</si>
  <si>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</si>
  <si>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</si>
  <si>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</si>
  <si>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</si>
  <si>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</si>
  <si>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</si>
  <si>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</si>
  <si>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</si>
  <si>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</si>
  <si>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</si>
  <si>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</si>
  <si>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</si>
  <si>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</si>
  <si>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</si>
  <si>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</si>
  <si>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</si>
  <si>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</si>
  <si>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</si>
  <si>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</si>
  <si>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</si>
  <si>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</si>
  <si>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</si>
  <si>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</si>
  <si>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</si>
  <si>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</si>
  <si>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</si>
  <si>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</si>
  <si>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</si>
  <si>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</si>
  <si>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</si>
  <si>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</si>
  <si>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</si>
  <si>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</si>
  <si>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</si>
  <si>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</si>
  <si>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</si>
  <si>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</si>
  <si>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</si>
  <si>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</si>
  <si>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</si>
  <si>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</si>
  <si>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</si>
  <si>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</si>
  <si>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</si>
  <si>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</si>
  <si>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</si>
  <si>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</si>
  <si>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</si>
  <si>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</si>
  <si>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</si>
  <si>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</si>
  <si>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</si>
  <si>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</si>
  <si>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</si>
  <si>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</si>
  <si>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</si>
  <si>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</si>
  <si>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</si>
  <si>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</si>
  <si>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</si>
  <si>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</si>
  <si>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</si>
  <si>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</si>
  <si>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</si>
  <si>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</si>
  <si>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</si>
  <si>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</si>
  <si>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</si>
  <si>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</si>
  <si>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</si>
  <si>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</si>
  <si>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</si>
  <si>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</si>
  <si>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</si>
  <si>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</si>
  <si>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</si>
  <si>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</si>
  <si>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</si>
  <si>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</si>
  <si>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</si>
  <si>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</si>
  <si>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</si>
  <si>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</si>
  <si>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</si>
  <si>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</si>
  <si>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</si>
  <si>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</si>
  <si>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</si>
  <si>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</si>
  <si>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</si>
  <si>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</si>
  <si>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</si>
  <si>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</si>
  <si>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</si>
  <si>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</si>
  <si>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</si>
  <si>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</si>
  <si>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</si>
  <si>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</si>
  <si>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</si>
  <si>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</si>
  <si>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</si>
  <si>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</si>
  <si>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</si>
  <si>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</si>
  <si>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</si>
  <si>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</si>
  <si>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</si>
  <si>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</si>
  <si>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</si>
  <si>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</si>
  <si>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</si>
  <si>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</si>
  <si>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</si>
  <si>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</si>
  <si>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</si>
  <si>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</si>
  <si>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</si>
  <si>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</si>
  <si>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</si>
  <si>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</si>
  <si>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</si>
  <si>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</si>
  <si>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</si>
  <si>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</si>
  <si>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</si>
  <si>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</si>
  <si>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</si>
  <si>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</si>
  <si>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</si>
  <si>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</si>
  <si>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</si>
  <si>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</si>
  <si>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</si>
  <si>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</si>
  <si>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</si>
  <si>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</si>
  <si>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</si>
  <si>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</si>
  <si>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</si>
  <si>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</si>
  <si>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</si>
  <si>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</si>
  <si>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</si>
  <si>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</si>
  <si>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</si>
  <si>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</si>
  <si>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</si>
  <si>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</si>
  <si>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</si>
  <si>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</si>
  <si>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</si>
  <si>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</si>
  <si>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</si>
  <si>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</si>
  <si>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</si>
  <si>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</si>
  <si>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</si>
  <si>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</si>
  <si>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</si>
  <si>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</si>
  <si>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</si>
  <si>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</si>
  <si>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</si>
  <si>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</si>
  <si>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</si>
  <si>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</si>
  <si>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</si>
  <si>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</si>
  <si>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</si>
  <si>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</si>
  <si>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</si>
  <si>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</si>
  <si>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</si>
  <si>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</si>
  <si>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</si>
  <si>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</si>
  <si>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</si>
  <si>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</si>
  <si>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</si>
  <si>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</si>
  <si>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</si>
  <si>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</si>
  <si>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</si>
  <si>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</si>
  <si>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</si>
  <si>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</si>
  <si>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</si>
  <si>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</si>
  <si>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</si>
  <si>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</si>
  <si>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</si>
  <si>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</si>
  <si>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</si>
  <si>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</si>
  <si>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</si>
  <si>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</si>
  <si>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</si>
  <si>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</si>
  <si>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</si>
  <si>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</si>
  <si>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</si>
  <si>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</si>
  <si>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</si>
  <si>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</si>
  <si>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</si>
  <si>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</si>
  <si>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</si>
  <si>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</si>
  <si>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</si>
  <si>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</si>
  <si>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</si>
  <si>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</si>
  <si>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</si>
  <si>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</si>
  <si>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</si>
  <si>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</si>
  <si>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</si>
  <si>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</si>
  <si>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</si>
  <si>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</si>
  <si>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</si>
  <si>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</si>
  <si>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</si>
  <si>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</si>
  <si>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</si>
  <si>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</si>
  <si>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</si>
  <si>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</si>
  <si>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</si>
  <si>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</si>
  <si>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</si>
  <si>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</si>
  <si>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</si>
  <si>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</si>
  <si>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</si>
  <si>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</si>
  <si>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</si>
  <si>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</si>
  <si>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</si>
  <si>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</si>
  <si>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</si>
  <si>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</si>
  <si>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</si>
  <si>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</si>
  <si>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</si>
  <si>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</si>
  <si>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</si>
  <si>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</si>
  <si>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</si>
  <si>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</si>
  <si>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</si>
  <si>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</si>
  <si>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</si>
  <si>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</si>
  <si>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</si>
  <si>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</si>
  <si>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</si>
  <si>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</si>
  <si>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</si>
  <si>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</si>
  <si>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</si>
  <si>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</si>
  <si>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</si>
  <si>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</si>
  <si>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</si>
  <si>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</si>
  <si>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</si>
  <si>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</si>
  <si>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</si>
  <si>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</si>
  <si>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</si>
  <si>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</si>
  <si>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</si>
  <si>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</si>
  <si>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</si>
  <si>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</si>
  <si>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</si>
  <si>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</si>
  <si>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</si>
  <si>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</si>
  <si>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</si>
  <si>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</si>
  <si>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</si>
  <si>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</si>
  <si>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</si>
  <si>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</si>
  <si>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</si>
  <si>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</si>
  <si>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</si>
  <si>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</si>
  <si>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</si>
  <si>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</si>
  <si>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</si>
  <si>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</si>
  <si>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</si>
  <si>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</si>
  <si>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</si>
  <si>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</si>
  <si>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</si>
  <si>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</si>
  <si>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</si>
  <si>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</si>
  <si>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</si>
  <si>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</si>
  <si>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</si>
  <si>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</si>
  <si>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</si>
  <si>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</si>
  <si>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</si>
  <si>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</si>
  <si>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</si>
  <si>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</si>
  <si>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</si>
  <si>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</si>
  <si>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</si>
  <si>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</si>
  <si>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</si>
  <si>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</si>
  <si>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</si>
  <si>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</si>
  <si>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</si>
  <si>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</si>
  <si>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</si>
  <si>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</si>
  <si>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</si>
  <si>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</si>
  <si>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</si>
  <si>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</si>
  <si>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</si>
  <si>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</si>
  <si>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</si>
  <si>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</si>
  <si>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</si>
  <si>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</si>
  <si>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</si>
  <si>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</si>
  <si>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</si>
  <si>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</si>
  <si>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</si>
  <si>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</si>
  <si>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</si>
  <si>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</si>
  <si>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</si>
  <si>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</si>
  <si>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</si>
  <si>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</si>
  <si>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</si>
  <si>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</si>
  <si>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</si>
  <si>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</si>
  <si>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</si>
  <si>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</si>
  <si>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</si>
  <si>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</si>
  <si>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</si>
  <si>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</si>
  <si>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</si>
  <si>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</si>
  <si>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</si>
  <si>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</si>
  <si>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</si>
  <si>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</si>
  <si>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</si>
  <si>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</si>
  <si>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</si>
  <si>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</si>
  <si>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</si>
  <si>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</si>
  <si>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</si>
  <si>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</si>
  <si>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</si>
  <si>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</si>
  <si>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</si>
  <si>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</si>
  <si>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</si>
  <si>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</si>
  <si>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</si>
  <si>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</si>
  <si>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</si>
  <si>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</si>
  <si>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</si>
  <si>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</si>
  <si>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</si>
  <si>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</si>
  <si>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</si>
  <si>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</si>
  <si>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</si>
  <si>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</si>
  <si>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</si>
  <si>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</si>
  <si>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</si>
  <si>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</si>
  <si>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</si>
  <si>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</si>
  <si>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</si>
  <si>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</si>
  <si>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</si>
  <si>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</si>
  <si>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</si>
  <si>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</si>
  <si>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</si>
  <si>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</si>
  <si>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</si>
  <si>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</si>
  <si>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</si>
  <si>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</si>
  <si>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</si>
  <si>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</si>
  <si>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</si>
  <si>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</si>
  <si>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</si>
  <si>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</si>
  <si>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</si>
  <si>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</si>
  <si>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</si>
  <si>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</si>
  <si>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</si>
  <si>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</si>
  <si>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</si>
  <si>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</si>
  <si>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</si>
  <si>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</si>
  <si>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</si>
  <si>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</si>
  <si>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</si>
  <si>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</si>
  <si>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</si>
  <si>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</si>
  <si>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</si>
  <si>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</si>
  <si>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</si>
  <si>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</si>
  <si>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</si>
  <si>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</si>
  <si>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</si>
  <si>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</si>
  <si>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</si>
  <si>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</si>
  <si>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</si>
  <si>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</si>
  <si>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</si>
  <si>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</si>
  <si>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</si>
  <si>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</si>
  <si>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</si>
  <si>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</si>
  <si>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</si>
  <si>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</si>
  <si>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</si>
  <si>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</si>
  <si>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</si>
  <si>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</si>
  <si>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</si>
  <si>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</si>
  <si>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</si>
  <si>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</si>
  <si>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</si>
  <si>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</si>
  <si>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</si>
  <si>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</si>
  <si>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</si>
  <si>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</si>
  <si>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</si>
  <si>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</si>
  <si>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</si>
  <si>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</si>
  <si>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</si>
  <si>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</si>
  <si>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</si>
  <si>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</si>
  <si>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</si>
  <si>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</si>
  <si>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</si>
  <si>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</si>
  <si>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</si>
  <si>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</si>
  <si>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</si>
  <si>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</si>
  <si>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</si>
  <si>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</si>
  <si>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</si>
  <si>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</si>
  <si>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</si>
  <si>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</si>
  <si>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</si>
  <si>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</si>
  <si>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</si>
  <si>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</si>
  <si>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</si>
  <si>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</si>
  <si>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</si>
  <si>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</si>
  <si>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</si>
  <si>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</si>
  <si>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</si>
  <si>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</si>
  <si>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</si>
  <si>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</si>
  <si>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</si>
  <si>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</si>
  <si>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</si>
  <si>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</si>
  <si>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</si>
  <si>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</si>
  <si>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</si>
  <si>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</si>
  <si>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</si>
  <si>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</si>
  <si>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</si>
  <si>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</si>
  <si>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</si>
  <si>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</si>
  <si>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</si>
  <si>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</si>
  <si>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</si>
  <si>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</si>
  <si>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</si>
  <si>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</si>
  <si>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</si>
  <si>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</si>
  <si>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</si>
  <si>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</si>
  <si>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</si>
  <si>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</si>
  <si>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</si>
  <si>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</si>
  <si>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</si>
  <si>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</si>
  <si>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</si>
  <si>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</si>
  <si>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</si>
  <si>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</si>
  <si>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</si>
  <si>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</si>
  <si>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</si>
  <si>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</si>
  <si>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</si>
  <si>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</si>
  <si>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</si>
  <si>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</si>
  <si>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</si>
  <si>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</si>
  <si>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</si>
  <si>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</si>
  <si>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</si>
  <si>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</si>
  <si>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</si>
  <si>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</si>
  <si>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</si>
  <si>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</si>
  <si>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</si>
  <si>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</si>
  <si>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</si>
  <si>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</si>
  <si>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</si>
  <si>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</si>
  <si>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</si>
  <si>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</si>
  <si>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</si>
  <si>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</si>
  <si>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</si>
  <si>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</si>
  <si>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</si>
  <si>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</si>
  <si>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</si>
  <si>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</si>
  <si>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</si>
  <si>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</si>
  <si>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</si>
  <si>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</si>
  <si>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</si>
  <si>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</si>
  <si>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</si>
  <si>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</si>
  <si>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</si>
  <si>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</si>
  <si>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</si>
  <si>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</si>
  <si>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</si>
  <si>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</si>
  <si>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</si>
  <si>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</si>
  <si>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</si>
  <si>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</si>
  <si>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</si>
  <si>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</si>
  <si>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</si>
  <si>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</si>
  <si>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</si>
  <si>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</si>
  <si>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</si>
  <si>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</si>
  <si>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</si>
  <si>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</si>
  <si>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</si>
  <si>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</si>
  <si>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</si>
  <si>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</si>
  <si>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</si>
  <si>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</si>
  <si>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</si>
  <si>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</si>
  <si>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</si>
  <si>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</si>
  <si>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</si>
  <si>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</si>
  <si>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</si>
  <si>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</si>
  <si>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</si>
  <si>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</si>
  <si>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</si>
  <si>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</si>
  <si>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</si>
  <si>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</si>
  <si>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</si>
  <si>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</si>
  <si>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</si>
  <si>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</si>
  <si>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</si>
  <si>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</si>
  <si>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</si>
  <si>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</si>
  <si>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</si>
  <si>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</si>
  <si>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</si>
  <si>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</si>
  <si>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</si>
  <si>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</si>
  <si>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</si>
  <si>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</si>
  <si>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</si>
  <si>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</si>
  <si>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</si>
  <si>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</si>
  <si>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</si>
  <si>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</si>
  <si>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</si>
  <si>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</si>
  <si>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</si>
  <si>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</si>
  <si>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</si>
  <si>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</si>
  <si>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</si>
  <si>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</si>
  <si>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</si>
  <si>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</si>
  <si>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</si>
  <si>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</si>
  <si>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</si>
  <si>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</si>
  <si>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</si>
  <si>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</si>
  <si>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</si>
  <si>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</si>
  <si>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</si>
  <si>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</si>
  <si>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</si>
  <si>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</si>
  <si>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</si>
  <si>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</si>
  <si>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</si>
  <si>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</si>
  <si>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</si>
  <si>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</si>
  <si>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</si>
  <si>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</si>
  <si>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</si>
  <si>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</si>
  <si>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</si>
  <si>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</si>
  <si>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</si>
  <si>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</si>
  <si>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</si>
  <si>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</si>
  <si>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</si>
  <si>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</si>
  <si>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</si>
  <si>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</si>
  <si>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</si>
  <si>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</si>
  <si>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</si>
  <si>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</si>
  <si>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</si>
  <si>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</si>
  <si>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</si>
  <si>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</si>
  <si>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</si>
  <si>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</si>
  <si>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</si>
  <si>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</si>
  <si>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</si>
  <si>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</si>
  <si>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</si>
  <si>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</si>
  <si>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</si>
  <si>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</si>
  <si>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</si>
  <si>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</si>
  <si>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</si>
  <si>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</si>
  <si>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</si>
  <si>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</si>
  <si>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</si>
  <si>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</si>
  <si>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</si>
  <si>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</si>
  <si>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</si>
  <si>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</si>
  <si>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</si>
  <si>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</si>
  <si>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</si>
  <si>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</si>
  <si>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</si>
  <si>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</si>
  <si>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</si>
  <si>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</si>
  <si>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</si>
  <si>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</si>
  <si>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</si>
  <si>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</si>
  <si>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</si>
  <si>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</si>
  <si>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</si>
  <si>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</si>
  <si>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</si>
  <si>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</si>
  <si>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</si>
  <si>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</si>
  <si>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</si>
  <si>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</si>
  <si>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</si>
  <si>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</si>
  <si>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</si>
  <si>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</si>
  <si>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</si>
  <si>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</si>
  <si>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</si>
  <si>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</si>
  <si>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</si>
  <si>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</si>
  <si>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</si>
  <si>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</si>
  <si>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</si>
  <si>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</si>
  <si>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</si>
  <si>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</si>
  <si>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</si>
  <si>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</si>
  <si>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</si>
  <si>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</si>
  <si>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</si>
  <si>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</si>
  <si>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</si>
  <si>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</si>
  <si>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</si>
  <si>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</si>
  <si>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</si>
  <si>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</si>
  <si>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</si>
  <si>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</si>
  <si>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</si>
  <si>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</si>
  <si>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</si>
  <si>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</si>
  <si>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</si>
  <si>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</si>
  <si>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</si>
  <si>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</si>
  <si>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</si>
  <si>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</si>
  <si>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</si>
  <si>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</si>
  <si>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</si>
  <si>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</si>
  <si>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</si>
  <si>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</si>
  <si>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</si>
  <si>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</si>
  <si>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</si>
  <si>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</si>
  <si>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</si>
  <si>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</si>
  <si>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</si>
  <si>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</si>
  <si>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</si>
  <si>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</si>
  <si>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</si>
  <si>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</si>
  <si>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</si>
  <si>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</si>
  <si>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</si>
  <si>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</si>
  <si>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</si>
  <si>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</si>
  <si>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</si>
  <si>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</si>
  <si>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</si>
  <si>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</si>
  <si>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</si>
  <si>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</si>
  <si>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</si>
  <si>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</si>
  <si>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</si>
  <si>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</si>
  <si>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</si>
  <si>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</si>
  <si>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</si>
  <si>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</si>
  <si>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</si>
  <si>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</si>
  <si>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</si>
  <si>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</si>
  <si>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</si>
  <si>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</si>
  <si>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</si>
  <si>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</si>
  <si>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</si>
  <si>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</si>
  <si>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</si>
  <si>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</si>
  <si>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</si>
  <si>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</si>
  <si>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</si>
  <si>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</si>
  <si>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</si>
  <si>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</si>
  <si>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</si>
  <si>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</si>
  <si>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</si>
  <si>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</si>
  <si>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</si>
  <si>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</si>
  <si>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</si>
  <si>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</si>
  <si>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</si>
  <si>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</si>
  <si>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</si>
  <si>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</si>
  <si>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</si>
  <si>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</si>
  <si>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</si>
  <si>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</si>
  <si>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</si>
  <si>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</si>
  <si>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</si>
  <si>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</si>
  <si>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</si>
  <si>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</si>
  <si>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</si>
  <si>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</si>
  <si>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</si>
  <si>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</si>
  <si>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</si>
  <si>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</si>
  <si>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</si>
  <si>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</si>
  <si>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</si>
  <si>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</si>
  <si>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</si>
  <si>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</si>
  <si>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</si>
  <si>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</si>
  <si>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</si>
  <si>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</si>
  <si>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</si>
  <si>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</si>
  <si>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</si>
  <si>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</si>
  <si>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</si>
  <si>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</si>
  <si>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</si>
  <si>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</si>
  <si>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</si>
  <si>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</si>
  <si>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</si>
  <si>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</si>
  <si>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</si>
  <si>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</si>
  <si>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</si>
  <si>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</si>
  <si>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</si>
  <si>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</si>
  <si>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</si>
  <si>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</si>
  <si>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</si>
  <si>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</si>
  <si>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</si>
  <si>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</si>
  <si>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</si>
  <si>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</si>
  <si>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</si>
  <si>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</si>
  <si>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</si>
  <si>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</si>
  <si>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</si>
  <si>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</si>
  <si>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</si>
  <si>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</si>
  <si>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</si>
  <si>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</si>
  <si>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</si>
  <si>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</si>
  <si>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</si>
  <si>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</si>
  <si>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</si>
  <si>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</si>
  <si>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</si>
  <si>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</si>
  <si>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</si>
  <si>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</si>
  <si>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</si>
  <si>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</si>
  <si>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</si>
  <si>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</si>
  <si>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</si>
  <si>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</si>
  <si>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</si>
  <si>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</si>
  <si>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</si>
  <si>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</si>
  <si>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</si>
  <si>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</si>
  <si>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</si>
  <si>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</si>
  <si>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</si>
  <si>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</si>
  <si>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</si>
  <si>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</si>
  <si>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</si>
  <si>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</si>
  <si>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</si>
  <si>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</si>
  <si>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</si>
  <si>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</si>
  <si>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</si>
  <si>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</si>
  <si>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</si>
  <si>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</si>
  <si>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</si>
  <si>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</si>
  <si>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</si>
  <si>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</si>
  <si>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</si>
  <si>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</si>
  <si>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</si>
  <si>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</si>
  <si>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</si>
  <si>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</si>
  <si>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</si>
  <si>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</si>
  <si>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</si>
  <si>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</si>
  <si>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</si>
  <si>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</si>
  <si>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</si>
  <si>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</si>
  <si>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</si>
  <si>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</si>
  <si>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</si>
  <si>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</si>
  <si>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</si>
  <si>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</si>
  <si>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</si>
  <si>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</si>
  <si>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</si>
  <si>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</si>
  <si>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</si>
  <si>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</si>
  <si>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</si>
  <si>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</si>
  <si>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</si>
  <si>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</si>
  <si>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</si>
  <si>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</si>
  <si>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</si>
  <si>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</si>
  <si>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</si>
  <si>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</si>
  <si>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</si>
  <si>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</si>
  <si>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</si>
  <si>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</si>
  <si>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</si>
  <si>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</si>
  <si>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</si>
  <si>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</si>
  <si>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</si>
  <si>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</si>
  <si>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</si>
  <si>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</si>
  <si>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</si>
  <si>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</si>
  <si>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</si>
  <si>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</si>
  <si>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</si>
  <si>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</si>
  <si>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</si>
  <si>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</si>
  <si>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</si>
  <si>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</si>
  <si>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</si>
  <si>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</si>
  <si>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</si>
  <si>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</si>
  <si>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</si>
  <si>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</si>
  <si>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</si>
  <si>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</si>
  <si>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</si>
  <si>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</si>
  <si>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</si>
  <si>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</si>
  <si>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</si>
  <si>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</si>
  <si>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</si>
  <si>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</si>
  <si>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</si>
  <si>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</si>
  <si>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</si>
  <si>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</si>
  <si>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</si>
  <si>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</si>
  <si>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</si>
  <si>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</si>
  <si>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</si>
  <si>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</si>
  <si>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</si>
  <si>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</si>
  <si>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</si>
  <si>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</si>
  <si>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</si>
  <si>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</si>
  <si>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</si>
  <si>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</si>
  <si>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</si>
  <si>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</si>
  <si>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</si>
  <si>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</si>
  <si>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</si>
  <si>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</si>
  <si>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</si>
  <si>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</si>
  <si>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</si>
  <si>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</si>
  <si>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</si>
  <si>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</si>
  <si>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</si>
  <si>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</si>
  <si>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</si>
  <si>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</si>
  <si>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</si>
  <si>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</si>
  <si>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</si>
  <si>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</si>
  <si>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</si>
  <si>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</si>
  <si>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</si>
  <si>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</si>
  <si>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</si>
  <si>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</si>
  <si>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</si>
  <si>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</si>
  <si>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</si>
  <si>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</si>
  <si>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</si>
  <si>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</si>
  <si>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</si>
  <si>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</si>
  <si>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</si>
  <si>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</si>
  <si>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</si>
  <si>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</si>
  <si>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</si>
  <si>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</si>
  <si>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</si>
  <si>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</si>
  <si>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</si>
  <si>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</si>
  <si>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</si>
  <si>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</si>
  <si>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</si>
  <si>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</si>
  <si>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</si>
  <si>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</si>
  <si>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</si>
  <si>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</si>
  <si>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</si>
  <si>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</si>
  <si>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</si>
  <si>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</si>
  <si>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</si>
  <si>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</si>
  <si>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</si>
  <si>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</si>
  <si>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</si>
  <si>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</si>
  <si>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</si>
  <si>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</si>
  <si>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</si>
  <si>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</si>
  <si>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</si>
  <si>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</si>
  <si>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</si>
  <si>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</si>
  <si>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</si>
  <si>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</si>
  <si>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</si>
  <si>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</si>
  <si>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</si>
  <si>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</si>
  <si>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</si>
  <si>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</si>
  <si>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</si>
  <si>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</si>
  <si>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</si>
  <si>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</si>
  <si>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</si>
  <si>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</si>
  <si>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</si>
  <si>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</si>
  <si>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</si>
  <si>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</si>
  <si>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</si>
  <si>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</si>
  <si>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</si>
  <si>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</si>
  <si>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</si>
  <si>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</si>
  <si>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</si>
  <si>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</si>
  <si>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</si>
  <si>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</si>
  <si>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</si>
  <si>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</si>
  <si>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</si>
  <si>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</si>
  <si>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</si>
  <si>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</si>
  <si>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</si>
  <si>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</si>
  <si>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</si>
  <si>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</si>
  <si>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</si>
  <si>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</si>
  <si>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</si>
  <si>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</si>
  <si>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</si>
  <si>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</si>
  <si>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</si>
  <si>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</si>
  <si>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</si>
  <si>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</si>
  <si>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</si>
  <si>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</si>
  <si>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</si>
  <si>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</si>
  <si>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</si>
  <si>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</si>
  <si>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</si>
  <si>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</si>
  <si>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</si>
  <si>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</si>
  <si>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</si>
  <si>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</si>
  <si>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</si>
  <si>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</si>
  <si>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</si>
  <si>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</si>
  <si>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</si>
  <si>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</si>
  <si>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</si>
  <si>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</si>
  <si>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</si>
  <si>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</si>
  <si>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</si>
  <si>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</si>
  <si>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</si>
  <si>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</si>
  <si>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</si>
  <si>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</si>
  <si>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</si>
  <si>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</si>
  <si>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</si>
  <si>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</si>
  <si>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</si>
  <si>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</si>
  <si>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</si>
  <si>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</si>
  <si>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</si>
  <si>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</si>
  <si>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</si>
  <si>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</si>
  <si>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</si>
  <si>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</si>
  <si>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</si>
  <si>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</si>
  <si>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</si>
  <si>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</si>
  <si>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</si>
  <si>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</si>
  <si>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</si>
  <si>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</si>
  <si>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</si>
  <si>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</si>
  <si>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</si>
  <si>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</si>
  <si>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</si>
  <si>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</si>
  <si>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</si>
  <si>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</si>
  <si>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</si>
  <si>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</si>
  <si>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</si>
  <si>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</si>
  <si>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</si>
  <si>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</si>
  <si>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</si>
  <si>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</si>
  <si>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</si>
  <si>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</si>
  <si>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</si>
  <si>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</si>
  <si>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</si>
  <si>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</si>
  <si>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</si>
  <si>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</si>
  <si>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</si>
  <si>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</si>
  <si>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</si>
  <si>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</si>
  <si>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</si>
  <si>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</si>
  <si>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</si>
  <si>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</si>
  <si>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</si>
  <si>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</si>
  <si>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</si>
  <si>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</si>
  <si>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</si>
  <si>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</si>
  <si>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</si>
  <si>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</si>
  <si>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</si>
  <si>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</si>
  <si>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</si>
  <si>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</si>
  <si>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</si>
  <si>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</si>
  <si>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</si>
  <si>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</si>
  <si>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</si>
  <si>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</si>
  <si>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</si>
  <si>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</si>
  <si>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</si>
  <si>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</si>
  <si>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</si>
  <si>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</si>
  <si>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</si>
  <si>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</si>
  <si>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</si>
  <si>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</si>
  <si>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</si>
  <si>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</si>
  <si>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</si>
  <si>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</si>
  <si>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</si>
  <si>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</si>
  <si>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</si>
  <si>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</si>
  <si>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</si>
  <si>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</si>
  <si>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</si>
  <si>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</si>
  <si>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</si>
  <si>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</si>
  <si>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</si>
  <si>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</si>
  <si>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</si>
  <si>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</si>
  <si>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</si>
  <si>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</si>
  <si>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</si>
  <si>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</si>
  <si>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</si>
  <si>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</si>
  <si>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</si>
  <si>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</si>
  <si>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</si>
  <si>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</si>
  <si>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</si>
  <si>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</si>
  <si>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</si>
  <si>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</si>
  <si>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</si>
  <si>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</si>
  <si>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</si>
  <si>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</si>
  <si>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</si>
  <si>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</si>
  <si>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</si>
  <si>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</si>
  <si>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</si>
  <si>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</si>
  <si>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</si>
  <si>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</si>
  <si>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</si>
  <si>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</si>
  <si>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</si>
  <si>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</si>
  <si>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</si>
  <si>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</si>
  <si>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</si>
  <si>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</si>
  <si>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</si>
  <si>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</si>
  <si>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</si>
  <si>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</si>
  <si>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</si>
  <si>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</si>
  <si>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</si>
  <si>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</si>
  <si>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</si>
  <si>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</si>
  <si>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</si>
  <si>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</si>
  <si>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</si>
  <si>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</si>
  <si>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</si>
  <si>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</si>
  <si>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</si>
  <si>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</si>
  <si>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</si>
  <si>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</si>
  <si>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</si>
  <si>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</si>
  <si>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</si>
  <si>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</si>
  <si>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</si>
  <si>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</si>
  <si>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</si>
  <si>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</si>
  <si>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</si>
  <si>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</si>
  <si>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</si>
  <si>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</si>
  <si>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</si>
  <si>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</si>
  <si>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</si>
  <si>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</si>
  <si>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</si>
  <si>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</si>
  <si>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</si>
  <si>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</si>
  <si>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</si>
  <si>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</si>
  <si>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</si>
  <si>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</si>
  <si>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</si>
  <si>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</si>
  <si>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</si>
  <si>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</si>
  <si>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</si>
  <si>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</si>
  <si>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</si>
  <si>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</si>
  <si>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</si>
  <si>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</si>
  <si>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</si>
  <si>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</si>
  <si>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</si>
  <si>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</si>
  <si>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</si>
  <si>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</si>
  <si>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</si>
  <si>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</si>
  <si>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</si>
  <si>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</si>
  <si>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</si>
  <si>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</si>
  <si>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</si>
  <si>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</si>
  <si>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</si>
  <si>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</si>
  <si>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</si>
  <si>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</si>
  <si>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</si>
  <si>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</si>
  <si>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</si>
  <si>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</si>
  <si>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</si>
  <si>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</si>
  <si>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</si>
  <si>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</si>
  <si>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</si>
  <si>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</si>
  <si>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</si>
  <si>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</si>
  <si>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</si>
  <si>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</si>
  <si>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</si>
  <si>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</si>
  <si>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</si>
  <si>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</si>
  <si>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</si>
  <si>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</si>
  <si>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</si>
  <si>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</si>
  <si>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</si>
  <si>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</si>
  <si>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</si>
  <si>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</si>
  <si>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</si>
  <si>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</si>
  <si>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</si>
  <si>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</si>
  <si>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</si>
  <si>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</si>
  <si>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</si>
  <si>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</si>
  <si>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</si>
  <si>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</si>
  <si>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</si>
  <si>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</si>
  <si>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</si>
  <si>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</si>
  <si>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</si>
  <si>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</si>
  <si>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</si>
  <si>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</si>
  <si>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</si>
  <si>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</si>
  <si>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</si>
  <si>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</si>
  <si>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</si>
  <si>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</si>
  <si>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</si>
  <si>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</si>
  <si>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</si>
  <si>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</si>
  <si>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</si>
  <si>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</si>
  <si>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</si>
  <si>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</si>
  <si>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</si>
  <si>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</si>
  <si>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</si>
  <si>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</si>
  <si>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</si>
  <si>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</si>
  <si>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</si>
  <si>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</si>
  <si>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</si>
  <si>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</si>
  <si>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</si>
  <si>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</si>
  <si>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</si>
  <si>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</si>
  <si>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</si>
  <si>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</si>
  <si>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</si>
  <si>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</si>
  <si>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</si>
  <si>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</si>
  <si>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</si>
  <si>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</si>
  <si>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</si>
  <si>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</si>
  <si>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</si>
  <si>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</si>
  <si>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</si>
  <si>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</si>
  <si>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</si>
  <si>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</si>
  <si>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</si>
  <si>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</si>
  <si>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</si>
  <si>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</si>
  <si>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</si>
  <si>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</si>
  <si>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</si>
  <si>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</si>
  <si>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</si>
  <si>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</si>
  <si>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</si>
  <si>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</si>
  <si>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</si>
  <si>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</si>
  <si>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</si>
  <si>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</si>
  <si>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</si>
  <si>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</si>
  <si>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</si>
  <si>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</si>
  <si>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</si>
  <si>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</si>
  <si>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</si>
  <si>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</si>
  <si>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</si>
  <si>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</si>
  <si>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</si>
  <si>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</si>
  <si>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</si>
  <si>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</si>
  <si>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</si>
  <si>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</si>
  <si>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</si>
  <si>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</si>
  <si>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</si>
  <si>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</si>
  <si>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</si>
  <si>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</si>
  <si>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</si>
  <si>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</si>
  <si>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</si>
  <si>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</si>
  <si>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</si>
  <si>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</si>
  <si>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</si>
  <si>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</si>
  <si>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</si>
  <si>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</si>
  <si>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</si>
  <si>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</si>
  <si>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</si>
  <si>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</si>
  <si>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</si>
  <si>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</si>
  <si>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</si>
  <si>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</si>
  <si>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</si>
  <si>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</si>
  <si>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</si>
  <si>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</si>
  <si>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</si>
  <si>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</si>
  <si>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</si>
  <si>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</si>
  <si>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</si>
  <si>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</si>
  <si>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</si>
  <si>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</si>
  <si>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</si>
  <si>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</si>
  <si>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</si>
  <si>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</si>
  <si>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</si>
  <si>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</si>
  <si>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</si>
  <si>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</si>
  <si>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</si>
  <si>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</si>
  <si>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</si>
  <si>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</si>
  <si>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</si>
  <si>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</si>
  <si>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</si>
  <si>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</si>
  <si>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</si>
  <si>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</si>
  <si>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</si>
  <si>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</si>
  <si>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</si>
  <si>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</si>
  <si>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</si>
  <si>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</si>
  <si>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</si>
  <si>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</si>
  <si>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</si>
  <si>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</si>
  <si>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</si>
  <si>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</si>
  <si>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</si>
  <si>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</si>
  <si>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</si>
  <si>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</si>
  <si>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</si>
  <si>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</si>
  <si>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</si>
  <si>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</si>
  <si>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</si>
  <si>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</si>
  <si>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</si>
  <si>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</si>
  <si>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</si>
  <si>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</si>
  <si>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</si>
  <si>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</si>
  <si>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</si>
  <si>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</si>
  <si>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</si>
  <si>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</si>
  <si>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</si>
  <si>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</si>
  <si>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</si>
  <si>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</si>
  <si>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</si>
  <si>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</si>
  <si>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</si>
  <si>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</si>
  <si>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</si>
  <si>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</si>
  <si>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</si>
  <si>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</si>
  <si>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</si>
  <si>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</si>
  <si>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</si>
  <si>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</si>
  <si>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</si>
  <si>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</si>
  <si>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</si>
  <si>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</si>
  <si>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</si>
  <si>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</si>
  <si>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</si>
  <si>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</si>
  <si>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</si>
  <si>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</si>
  <si>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</si>
  <si>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</si>
  <si>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</si>
  <si>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</si>
  <si>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</si>
  <si>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</si>
  <si>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</si>
  <si>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</si>
  <si>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</si>
  <si>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</si>
  <si>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</si>
  <si>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</si>
  <si>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</si>
  <si>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</si>
  <si>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</si>
  <si>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</si>
  <si>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</si>
  <si>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</si>
  <si>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</si>
  <si>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</si>
  <si>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</si>
  <si>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</si>
  <si>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</si>
  <si>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</si>
  <si>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</si>
  <si>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</si>
  <si>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</si>
  <si>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</si>
  <si>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</si>
  <si>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</si>
  <si>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</si>
  <si>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</si>
  <si>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</si>
  <si>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</si>
  <si>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</si>
  <si>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</si>
  <si>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</si>
  <si>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</si>
  <si>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</si>
  <si>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</si>
  <si>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</si>
  <si>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</si>
  <si>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</si>
  <si>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</si>
  <si>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</si>
  <si>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</si>
  <si>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</si>
  <si>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</si>
  <si>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</si>
  <si>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</si>
  <si>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</si>
  <si>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</si>
  <si>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</si>
  <si>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</si>
  <si>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</si>
  <si>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</si>
  <si>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</si>
  <si>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</si>
  <si>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</si>
  <si>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</si>
  <si>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</si>
  <si>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</si>
  <si>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</si>
  <si>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</si>
  <si>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</si>
  <si>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</si>
  <si>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</si>
  <si>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</si>
  <si>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</si>
  <si>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</si>
  <si>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</si>
  <si>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</si>
  <si>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</si>
  <si>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</si>
  <si>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</si>
  <si>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</si>
  <si>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</si>
  <si>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</si>
  <si>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</si>
  <si>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</si>
  <si>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</si>
  <si>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</si>
  <si>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</si>
  <si>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</si>
  <si>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</si>
  <si>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</si>
  <si>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</si>
  <si>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</si>
  <si>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</si>
  <si>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</si>
  <si>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</si>
  <si>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</si>
  <si>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</si>
  <si>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</si>
  <si>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</si>
  <si>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</si>
  <si>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</si>
  <si>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</si>
  <si>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</si>
  <si>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</si>
  <si>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</si>
  <si>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</si>
  <si>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</si>
  <si>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</si>
  <si>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</si>
  <si>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</si>
  <si>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</si>
  <si>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</si>
  <si>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</si>
  <si>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</si>
  <si>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</si>
  <si>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</si>
  <si>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</si>
  <si>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</si>
  <si>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</si>
  <si>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</si>
  <si>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</si>
  <si>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</si>
  <si>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</si>
  <si>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</si>
  <si>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</si>
  <si>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</si>
  <si>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</si>
  <si>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</si>
  <si>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</si>
  <si>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</si>
  <si>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</si>
  <si>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</si>
  <si>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</si>
  <si>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</si>
  <si>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</si>
  <si>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</si>
  <si>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</si>
  <si>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</si>
  <si>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</si>
  <si>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</si>
  <si>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</si>
  <si>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</si>
  <si>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</si>
  <si>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</si>
  <si>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</si>
  <si>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</si>
  <si>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</si>
  <si>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</si>
  <si>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</si>
  <si>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</si>
  <si>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</si>
  <si>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</si>
  <si>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</si>
  <si>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</si>
  <si>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</si>
  <si>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</si>
  <si>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</si>
  <si>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</si>
  <si>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</si>
  <si>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</si>
  <si>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</si>
  <si>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</si>
  <si>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</si>
  <si>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</si>
  <si>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</si>
  <si>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</si>
  <si>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</si>
  <si>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</si>
  <si>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</si>
  <si>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</si>
  <si>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</si>
  <si>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</si>
  <si>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</si>
  <si>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</si>
  <si>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</si>
  <si>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</si>
  <si>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</si>
  <si>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</si>
  <si>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</si>
  <si>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</si>
  <si>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</si>
  <si>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</si>
  <si>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</si>
  <si>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</si>
  <si>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</si>
  <si>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</si>
  <si>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</si>
  <si>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</si>
  <si>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</si>
  <si>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</si>
  <si>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</si>
  <si>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</si>
  <si>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</si>
  <si>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</si>
  <si>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</si>
  <si>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</si>
  <si>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</si>
  <si>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</si>
  <si>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</si>
  <si>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</si>
  <si>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</si>
  <si>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</si>
  <si>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</si>
  <si>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</si>
  <si>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</si>
  <si>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</si>
  <si>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</si>
  <si>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</si>
  <si>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</si>
  <si>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</si>
  <si>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</si>
  <si>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</si>
  <si>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</si>
  <si>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</si>
  <si>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</si>
  <si>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</si>
  <si>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</si>
  <si>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</si>
  <si>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</si>
  <si>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</si>
  <si>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</si>
  <si>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</si>
  <si>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</si>
  <si>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</si>
  <si>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</si>
  <si>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</si>
  <si>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</si>
  <si>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</si>
  <si>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</si>
  <si>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</si>
  <si>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</si>
  <si>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</si>
  <si>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</si>
  <si>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</si>
  <si>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</si>
  <si>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</si>
  <si>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</si>
  <si>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</si>
  <si>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</si>
  <si>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</si>
  <si>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</si>
  <si>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</si>
  <si>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</si>
  <si>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</si>
  <si>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</si>
  <si>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</si>
  <si>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</si>
  <si>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</si>
  <si>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</si>
  <si>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</si>
  <si>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</si>
  <si>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</si>
  <si>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</si>
  <si>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</si>
  <si>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</si>
  <si>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</si>
  <si>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</si>
  <si>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</si>
  <si>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</si>
  <si>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</si>
  <si>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</si>
  <si>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</si>
  <si>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</si>
  <si>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</si>
  <si>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</si>
  <si>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</si>
  <si>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</si>
  <si>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</si>
  <si>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</si>
  <si>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</si>
  <si>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</si>
  <si>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</si>
  <si>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</si>
  <si>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</si>
  <si>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</si>
  <si>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</si>
  <si>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</si>
  <si>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</si>
  <si>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</si>
  <si>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</si>
  <si>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</si>
  <si>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</si>
  <si>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</si>
  <si>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</si>
  <si>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</si>
  <si>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</si>
  <si>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</si>
  <si>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</si>
  <si>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</si>
  <si>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</si>
  <si>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</si>
  <si>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</si>
  <si>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</si>
  <si>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</si>
  <si>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</si>
  <si>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</si>
  <si>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</si>
  <si>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</si>
  <si>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</si>
  <si>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</si>
  <si>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</si>
  <si>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</si>
  <si>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</si>
  <si>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</si>
  <si>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</si>
  <si>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</si>
  <si>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</si>
  <si>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</si>
  <si>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</si>
  <si>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</si>
  <si>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</si>
  <si>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</si>
  <si>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</si>
  <si>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</si>
  <si>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</si>
  <si>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</si>
  <si>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</si>
  <si>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</si>
  <si>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</si>
  <si>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</si>
  <si>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</si>
  <si>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</si>
  <si>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</si>
  <si>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</si>
  <si>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</si>
  <si>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</si>
  <si>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</si>
  <si>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</si>
  <si>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</si>
  <si>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</si>
  <si>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</si>
  <si>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</si>
  <si>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</si>
  <si>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</si>
  <si>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</si>
  <si>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</si>
  <si>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</si>
  <si>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</si>
  <si>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</si>
  <si>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</si>
  <si>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</si>
  <si>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</si>
  <si>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</si>
  <si>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</si>
  <si>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</si>
  <si>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</si>
  <si>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</si>
  <si>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</si>
  <si>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</si>
  <si>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</si>
  <si>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</si>
  <si>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</si>
  <si>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</si>
  <si>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</si>
  <si>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</si>
  <si>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</si>
  <si>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</si>
  <si>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</si>
  <si>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</si>
  <si>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</si>
  <si>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</si>
  <si>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</si>
  <si>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</si>
  <si>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</si>
  <si>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</si>
  <si>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</si>
  <si>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</si>
  <si>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</si>
  <si>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</si>
  <si>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</si>
  <si>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</si>
  <si>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</si>
  <si>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</si>
  <si>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</si>
  <si>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</si>
  <si>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</si>
  <si>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</si>
  <si>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</si>
  <si>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</si>
  <si>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</si>
  <si>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</si>
  <si>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</si>
  <si>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</si>
  <si>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</si>
  <si>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</si>
  <si>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</si>
  <si>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</si>
  <si>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</si>
  <si>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</si>
  <si>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</si>
  <si>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</si>
  <si>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</si>
  <si>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</si>
  <si>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</si>
  <si>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</si>
  <si>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</si>
  <si>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</si>
  <si>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</si>
  <si>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</si>
  <si>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</si>
  <si>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</si>
  <si>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</si>
  <si>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</si>
  <si>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</si>
  <si>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</si>
  <si>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</si>
  <si>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</si>
  <si>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</si>
  <si>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</si>
  <si>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</si>
  <si>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</si>
  <si>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</si>
  <si>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</si>
  <si>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</si>
  <si>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</si>
  <si>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</si>
  <si>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</si>
  <si>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</si>
  <si>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</si>
  <si>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</si>
  <si>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</si>
  <si>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</si>
  <si>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</si>
  <si>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</si>
  <si>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</si>
  <si>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</si>
  <si>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</si>
  <si>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</si>
  <si>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</si>
  <si>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</si>
  <si>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</si>
  <si>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</si>
  <si>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</si>
  <si>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</si>
  <si>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</si>
  <si>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</si>
  <si>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</si>
  <si>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</si>
  <si>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</si>
  <si>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</si>
  <si>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</si>
  <si>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</si>
  <si>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</si>
  <si>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</si>
  <si>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</si>
  <si>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</si>
  <si>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</si>
  <si>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</si>
  <si>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</si>
  <si>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</si>
  <si>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</si>
  <si>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</si>
  <si>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</si>
  <si>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</si>
  <si>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</si>
  <si>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</si>
  <si>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</si>
  <si>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</si>
  <si>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</si>
  <si>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</si>
  <si>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</si>
  <si>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</si>
  <si>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</si>
  <si>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</si>
  <si>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</si>
  <si>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</si>
  <si>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</si>
  <si>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</si>
  <si>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</si>
  <si>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</si>
  <si>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</si>
  <si>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</si>
  <si>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</si>
  <si>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</si>
  <si>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</si>
  <si>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</si>
  <si>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</si>
  <si>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</si>
  <si>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</si>
  <si>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</si>
  <si>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</si>
  <si>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</si>
  <si>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</si>
  <si>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</si>
  <si>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</si>
  <si>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</si>
  <si>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</si>
  <si>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</si>
  <si>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</si>
  <si>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</si>
  <si>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</si>
  <si>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</si>
  <si>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</si>
  <si>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</si>
  <si>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</si>
  <si>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</si>
  <si>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</si>
  <si>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</si>
  <si>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</si>
  <si>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</si>
  <si>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</si>
  <si>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</si>
  <si>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</si>
  <si>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</si>
  <si>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</si>
  <si>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</si>
  <si>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</si>
  <si>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</si>
  <si>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</si>
  <si>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</si>
  <si>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</si>
  <si>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</si>
  <si>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</si>
  <si>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</si>
  <si>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</si>
  <si>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</si>
  <si>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</si>
  <si>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</si>
  <si>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</si>
  <si>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</si>
  <si>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</si>
  <si>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</si>
  <si>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</si>
  <si>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</si>
  <si>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</si>
  <si>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</si>
  <si>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</si>
  <si>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</si>
  <si>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</si>
  <si>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</si>
  <si>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</si>
  <si>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</si>
  <si>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</si>
  <si>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</si>
  <si>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</si>
  <si>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</si>
  <si>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</si>
  <si>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</si>
  <si>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</si>
  <si>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</si>
  <si>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</si>
  <si>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</si>
  <si>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</si>
  <si>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</si>
  <si>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</si>
  <si>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</si>
  <si>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</si>
  <si>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</si>
  <si>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</si>
  <si>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</si>
  <si>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</si>
  <si>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</si>
  <si>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</si>
  <si>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</si>
  <si>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</si>
  <si>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</si>
  <si>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</si>
  <si>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</si>
  <si>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</si>
  <si>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</si>
  <si>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</si>
  <si>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</si>
  <si>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</si>
  <si>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</si>
  <si>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</si>
  <si>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</si>
  <si>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</si>
  <si>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</si>
  <si>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</si>
  <si>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</si>
  <si>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</si>
  <si>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</si>
  <si>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</si>
  <si>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</si>
  <si>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</si>
  <si>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</si>
  <si>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</si>
  <si>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</si>
  <si>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</si>
  <si>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</si>
  <si>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</si>
  <si>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</si>
  <si>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</si>
  <si>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</si>
  <si>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</si>
  <si>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</si>
  <si>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</si>
  <si>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</si>
  <si>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</si>
  <si>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</si>
  <si>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</si>
  <si>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</si>
  <si>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</si>
  <si>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</si>
  <si>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</si>
  <si>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</si>
  <si>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</si>
  <si>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</si>
  <si>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</si>
  <si>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</si>
  <si>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</si>
  <si>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</si>
  <si>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</si>
  <si>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</si>
  <si>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</si>
  <si>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</si>
  <si>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</si>
  <si>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</si>
  <si>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</si>
  <si>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</si>
  <si>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</si>
  <si>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</si>
  <si>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</si>
  <si>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</si>
  <si>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</si>
  <si>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</si>
  <si>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</si>
  <si>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</si>
  <si>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</si>
  <si>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</si>
  <si>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</si>
  <si>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</si>
  <si>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</si>
  <si>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</si>
  <si>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</si>
  <si>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</si>
  <si>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</si>
  <si>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</si>
  <si>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</si>
  <si>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</si>
  <si>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</si>
  <si>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</si>
  <si>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</si>
  <si>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</si>
  <si>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</si>
  <si>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</si>
  <si>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</si>
  <si>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</si>
  <si>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</si>
  <si>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</si>
  <si>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</si>
  <si>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</si>
  <si>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</si>
  <si>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</si>
  <si>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</si>
  <si>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</si>
  <si>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</si>
  <si>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</si>
  <si>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</si>
  <si>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</si>
  <si>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</si>
  <si>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</si>
  <si>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</si>
  <si>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</si>
  <si>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</si>
  <si>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</si>
  <si>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</si>
  <si>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</si>
  <si>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</si>
  <si>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</si>
  <si>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</si>
  <si>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</si>
  <si>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</si>
  <si>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</si>
  <si>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</si>
  <si>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</si>
  <si>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</si>
  <si>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</si>
  <si>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</si>
  <si>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</si>
  <si>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</si>
  <si>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</si>
  <si>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</si>
  <si>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</si>
  <si>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</si>
  <si>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</si>
  <si>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</si>
  <si>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</si>
  <si>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</si>
  <si>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</si>
  <si>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</si>
  <si>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</si>
  <si>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</si>
  <si>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</si>
  <si>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</si>
  <si>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</si>
  <si>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</si>
  <si>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</si>
  <si>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</si>
  <si>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</si>
  <si>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</si>
  <si>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</si>
  <si>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</si>
  <si>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</si>
  <si>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</si>
  <si>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</si>
  <si>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</si>
  <si>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</si>
  <si>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</si>
  <si>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</si>
  <si>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</si>
  <si>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</si>
  <si>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</si>
  <si>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</si>
  <si>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</si>
  <si>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</si>
  <si>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</si>
  <si>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</si>
  <si>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</si>
  <si>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</si>
  <si>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</si>
  <si>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</si>
  <si>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</si>
  <si>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</si>
  <si>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</si>
  <si>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</si>
  <si>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</si>
  <si>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</si>
  <si>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</si>
  <si>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</si>
  <si>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</si>
  <si>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</si>
  <si>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</si>
  <si>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</si>
  <si>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</si>
  <si>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</si>
  <si>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</si>
  <si>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</si>
  <si>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</si>
  <si>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</si>
  <si>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</si>
  <si>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</si>
  <si>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</si>
  <si>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</si>
  <si>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</si>
  <si>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</si>
  <si>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</si>
  <si>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</si>
  <si>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</si>
  <si>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</si>
  <si>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</si>
  <si>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</si>
  <si>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</si>
  <si>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</si>
  <si>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</si>
  <si>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</si>
  <si>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</si>
  <si>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</si>
  <si>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</si>
  <si>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</si>
  <si>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</si>
  <si>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</si>
  <si>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</si>
  <si>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</si>
  <si>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</si>
  <si>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</si>
  <si>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</si>
  <si>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</si>
  <si>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</si>
  <si>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</si>
  <si>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</si>
  <si>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</si>
  <si>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</si>
  <si>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</si>
  <si>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</si>
  <si>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</si>
  <si>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</si>
  <si>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</si>
  <si>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</si>
  <si>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</si>
  <si>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</si>
  <si>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</si>
  <si>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</si>
  <si>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</si>
  <si>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</si>
  <si>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</si>
  <si>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</si>
  <si>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</si>
  <si>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</si>
  <si>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</si>
  <si>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</si>
  <si>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</si>
  <si>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</si>
  <si>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</si>
  <si>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</si>
  <si>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</si>
  <si>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</si>
  <si>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</si>
  <si>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</si>
  <si>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</si>
  <si>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</si>
  <si>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</si>
  <si>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</si>
  <si>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</si>
  <si>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</si>
  <si>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</si>
  <si>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</si>
  <si>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</si>
  <si>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</si>
  <si>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</si>
  <si>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</si>
  <si>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</si>
  <si>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</si>
  <si>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</si>
  <si>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</si>
  <si>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</si>
  <si>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</si>
  <si>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</si>
  <si>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</si>
  <si>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</si>
  <si>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</si>
  <si>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</si>
  <si>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</si>
  <si>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</si>
  <si>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</si>
  <si>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</si>
  <si>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</si>
  <si>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</si>
  <si>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</si>
  <si>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</si>
  <si>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</si>
  <si>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</si>
  <si>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</si>
  <si>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</si>
  <si>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</si>
  <si>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</si>
  <si>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</si>
  <si>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</si>
  <si>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</si>
  <si>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</si>
  <si>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</si>
  <si>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</si>
  <si>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</si>
  <si>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</si>
  <si>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</si>
  <si>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</si>
  <si>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</si>
  <si>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</si>
  <si>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</si>
  <si>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</si>
  <si>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</si>
  <si>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</si>
  <si>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</si>
  <si>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</si>
  <si>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</si>
  <si>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</si>
  <si>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</si>
  <si>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</si>
  <si>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</si>
  <si>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</si>
  <si>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</si>
  <si>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</si>
  <si>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</si>
  <si>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</si>
  <si>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</si>
  <si>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</si>
  <si>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</si>
  <si>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</si>
  <si>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</si>
  <si>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</si>
  <si>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</si>
  <si>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</si>
  <si>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</si>
  <si>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</si>
  <si>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</si>
  <si>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</si>
  <si>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</si>
  <si>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</si>
  <si>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</si>
  <si>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</si>
  <si>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</si>
  <si>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</si>
  <si>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</si>
  <si>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</si>
  <si>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</si>
  <si>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</si>
  <si>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</si>
  <si>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</si>
  <si>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</si>
  <si>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</si>
  <si>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</si>
  <si>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</si>
  <si>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</si>
  <si>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</si>
  <si>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</si>
  <si>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</si>
  <si>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</si>
  <si>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</si>
  <si>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</si>
  <si>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</si>
  <si>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</si>
  <si>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</si>
  <si>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</si>
  <si>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</si>
  <si>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</si>
  <si>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</si>
  <si>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</si>
  <si>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</si>
  <si>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</si>
  <si>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</si>
  <si>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</si>
  <si>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</si>
  <si>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</si>
  <si>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</si>
  <si>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</si>
  <si>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</si>
  <si>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</si>
  <si>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</si>
  <si>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</si>
  <si>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</si>
  <si>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</si>
  <si>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</si>
  <si>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</si>
  <si>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</si>
  <si>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</si>
  <si>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</si>
  <si>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</si>
  <si>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</si>
  <si>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</si>
  <si>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</si>
  <si>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</si>
  <si>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</si>
  <si>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</si>
  <si>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</si>
  <si>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</si>
  <si>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</si>
  <si>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</si>
  <si>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</si>
  <si>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</si>
  <si>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</si>
  <si>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</si>
  <si>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</si>
  <si>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</si>
  <si>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</si>
  <si>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</si>
  <si>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</si>
  <si>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</si>
  <si>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</si>
  <si>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</si>
  <si>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</si>
  <si>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</si>
  <si>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</si>
  <si>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</si>
  <si>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</si>
  <si>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</si>
  <si>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</si>
  <si>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</si>
  <si>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</si>
  <si>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</si>
  <si>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</si>
  <si>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</si>
  <si>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</si>
  <si>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</si>
  <si>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</si>
  <si>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</si>
  <si>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</si>
  <si>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</si>
  <si>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</si>
  <si>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</si>
  <si>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</si>
  <si>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</si>
  <si>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</si>
  <si>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</si>
  <si>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</si>
  <si>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</si>
  <si>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</si>
  <si>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</si>
  <si>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</si>
  <si>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</si>
  <si>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</si>
  <si>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</si>
  <si>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</si>
  <si>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</si>
  <si>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</si>
  <si>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</si>
  <si>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</si>
  <si>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</si>
  <si>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</si>
  <si>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</si>
  <si>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</si>
  <si>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</si>
  <si>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</si>
  <si>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</si>
  <si>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</si>
  <si>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</si>
  <si>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</si>
  <si>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</si>
  <si>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</si>
  <si>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</si>
  <si>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</si>
  <si>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</si>
  <si>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</si>
  <si>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</si>
  <si>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</si>
  <si>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</si>
  <si>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</si>
  <si>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</si>
  <si>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</si>
  <si>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</si>
  <si>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</si>
  <si>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</si>
  <si>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</si>
  <si>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</si>
  <si>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</si>
  <si>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</si>
  <si>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</si>
  <si>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</si>
  <si>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</si>
  <si>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</si>
  <si>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</si>
  <si>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</si>
  <si>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</si>
  <si>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</si>
  <si>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</si>
  <si>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</si>
  <si>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</si>
  <si>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</si>
  <si>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</si>
  <si>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</si>
  <si>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</si>
  <si>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</si>
  <si>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</si>
  <si>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</si>
  <si>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</si>
  <si>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</si>
  <si>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</si>
  <si>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</si>
  <si>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</si>
  <si>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</si>
  <si>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</si>
  <si>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</si>
  <si>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</si>
  <si>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</si>
  <si>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</si>
  <si>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</si>
  <si>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</si>
  <si>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</si>
  <si>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</si>
  <si>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</si>
  <si>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</si>
  <si>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</si>
  <si>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</si>
  <si>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</si>
  <si>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</si>
  <si>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</si>
  <si>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</si>
  <si>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</si>
  <si>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</si>
  <si>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</si>
  <si>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</si>
  <si>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</si>
  <si>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</si>
  <si>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</si>
  <si>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</si>
  <si>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</si>
  <si>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</si>
  <si>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</si>
  <si>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</si>
  <si>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</si>
  <si>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</si>
  <si>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</si>
  <si>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</si>
  <si>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</si>
  <si>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</si>
  <si>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</si>
  <si>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</si>
  <si>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</si>
  <si>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</si>
  <si>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</si>
  <si>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</si>
  <si>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</si>
  <si>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</si>
  <si>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</si>
  <si>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</si>
  <si>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</si>
  <si>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</si>
  <si>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</si>
  <si>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</si>
  <si>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</si>
  <si>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</si>
  <si>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</si>
  <si>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</si>
  <si>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</si>
  <si>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</si>
  <si>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</si>
  <si>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</si>
  <si>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</si>
  <si>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</si>
  <si>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</si>
  <si>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</si>
  <si>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</si>
  <si>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</si>
  <si>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</si>
  <si>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</si>
  <si>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</si>
  <si>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</si>
  <si>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</si>
  <si>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</si>
  <si>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</si>
  <si>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</si>
  <si>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</si>
  <si>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</si>
  <si>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</si>
  <si>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</si>
  <si>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</si>
  <si>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</si>
  <si>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</si>
  <si>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</si>
  <si>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</si>
  <si>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</si>
  <si>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</si>
  <si>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</si>
  <si>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</si>
  <si>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</si>
  <si>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</si>
  <si>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</si>
  <si>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</si>
  <si>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</si>
  <si>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</si>
  <si>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</si>
  <si>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</si>
  <si>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</si>
  <si>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</si>
  <si>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</si>
  <si>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</si>
  <si>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</si>
  <si>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</si>
  <si>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</si>
  <si>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</si>
  <si>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</si>
  <si>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</si>
  <si>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</si>
  <si>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</si>
  <si>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</si>
  <si>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</si>
  <si>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</si>
  <si>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</si>
  <si>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</si>
  <si>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</si>
  <si>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</si>
  <si>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</si>
  <si>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</si>
  <si>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</si>
  <si>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</si>
  <si>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</si>
  <si>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</si>
  <si>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</si>
  <si>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</si>
  <si>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</si>
  <si>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</si>
  <si>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</si>
  <si>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</si>
  <si>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</si>
  <si>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</si>
  <si>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</si>
  <si>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</si>
  <si>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</si>
  <si>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</si>
  <si>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</si>
  <si>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</si>
  <si>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</si>
  <si>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</si>
  <si>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</si>
  <si>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</si>
  <si>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</si>
  <si>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</si>
  <si>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</si>
  <si>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</si>
  <si>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</si>
  <si>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</si>
  <si>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</si>
  <si>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</si>
  <si>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</si>
  <si>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</si>
  <si>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</si>
  <si>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</si>
  <si>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</si>
  <si>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</si>
  <si>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</si>
  <si>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</si>
  <si>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</si>
  <si>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</si>
  <si>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</si>
  <si>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</si>
  <si>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</si>
  <si>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</si>
  <si>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</si>
  <si>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</si>
  <si>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</si>
  <si>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</si>
  <si>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</si>
  <si>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</si>
  <si>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</si>
  <si>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</si>
  <si>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</si>
  <si>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</si>
  <si>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</si>
  <si>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</si>
  <si>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</si>
  <si>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</si>
  <si>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</si>
  <si>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</si>
  <si>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</si>
  <si>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</si>
  <si>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</si>
  <si>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</si>
  <si>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</si>
  <si>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</si>
  <si>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</si>
  <si>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</si>
  <si>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</si>
  <si>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</si>
  <si>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</si>
  <si>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</si>
  <si>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</si>
  <si>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</si>
  <si>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</si>
  <si>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</si>
  <si>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</si>
  <si>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</si>
  <si>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</si>
  <si>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</si>
  <si>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</si>
  <si>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</si>
  <si>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</si>
  <si>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</si>
  <si>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</si>
  <si>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</si>
  <si>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</si>
  <si>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</si>
  <si>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</si>
  <si>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</si>
  <si>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</si>
  <si>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</si>
  <si>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</si>
  <si>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</si>
  <si>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</si>
  <si>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</si>
  <si>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</si>
  <si>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</si>
  <si>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</si>
  <si>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</si>
  <si>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</si>
  <si>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</si>
  <si>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</si>
  <si>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</si>
  <si>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</si>
  <si>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</si>
  <si>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</si>
  <si>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</si>
  <si>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</si>
  <si>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</si>
  <si>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</si>
  <si>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</si>
  <si>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</si>
  <si>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</si>
  <si>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</si>
  <si>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</si>
  <si>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</si>
  <si>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</si>
  <si>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</si>
  <si>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</si>
  <si>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</si>
  <si>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</si>
  <si>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</si>
  <si>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</si>
  <si>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</si>
  <si>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</si>
  <si>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</si>
  <si>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</si>
  <si>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</si>
  <si>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</si>
  <si>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</si>
  <si>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</si>
  <si>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</si>
  <si>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</si>
  <si>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</si>
  <si>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</si>
  <si>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</si>
  <si>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</si>
  <si>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</si>
  <si>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</si>
  <si>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</si>
  <si>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</si>
  <si>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</si>
  <si>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</si>
  <si>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</si>
  <si>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</si>
  <si>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</si>
  <si>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</si>
  <si>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</si>
  <si>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</si>
  <si>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</si>
  <si>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</si>
  <si>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</si>
  <si>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</si>
  <si>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</si>
  <si>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</si>
  <si>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</si>
  <si>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</si>
  <si>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</si>
  <si>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</si>
  <si>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</si>
  <si>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</si>
  <si>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</si>
  <si>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</si>
  <si>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</si>
  <si>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</si>
  <si>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</si>
  <si>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</si>
  <si>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</si>
  <si>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</si>
  <si>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</si>
  <si>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</si>
  <si>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</si>
  <si>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</si>
  <si>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</si>
  <si>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</si>
  <si>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</si>
  <si>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</si>
  <si>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</si>
  <si>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</si>
  <si>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</si>
  <si>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</si>
  <si>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</si>
  <si>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</si>
  <si>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</si>
  <si>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</si>
  <si>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</si>
  <si>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</si>
  <si>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</si>
  <si>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</si>
  <si>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</si>
  <si>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</si>
  <si>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</si>
  <si>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</si>
  <si>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</si>
  <si>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</si>
  <si>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</si>
  <si>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</si>
  <si>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</si>
  <si>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</si>
  <si>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</si>
  <si>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</si>
  <si>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</si>
  <si>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</si>
  <si>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</si>
  <si>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</si>
  <si>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</si>
  <si>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</si>
  <si>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</si>
  <si>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</si>
  <si>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</si>
  <si>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</si>
  <si>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</si>
  <si>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</si>
  <si>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</si>
  <si>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</si>
  <si>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</si>
  <si>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</si>
  <si>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</si>
  <si>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</si>
  <si>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</si>
  <si>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</si>
  <si>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</si>
  <si>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</si>
  <si>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</si>
  <si>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</si>
  <si>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</si>
  <si>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</si>
  <si>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</si>
  <si>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</si>
  <si>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</si>
  <si>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</si>
  <si>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</si>
  <si>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</si>
  <si>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</si>
  <si>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</si>
  <si>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</si>
  <si>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</si>
  <si>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</si>
  <si>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</si>
  <si>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</si>
  <si>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</si>
  <si>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</si>
  <si>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</si>
  <si>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</si>
  <si>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</si>
  <si>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</si>
  <si>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</si>
  <si>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</si>
  <si>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</si>
  <si>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</si>
  <si>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</si>
  <si>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</si>
  <si>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</si>
  <si>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</si>
  <si>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</si>
  <si>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</si>
  <si>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</si>
  <si>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</si>
  <si>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</si>
  <si>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</si>
  <si>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</si>
  <si>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</si>
  <si>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</si>
  <si>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</si>
  <si>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</si>
  <si>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</si>
  <si>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</si>
  <si>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</si>
  <si>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</si>
  <si>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</si>
  <si>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</si>
  <si>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</si>
  <si>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</si>
  <si>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</si>
  <si>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</si>
  <si>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</si>
  <si>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</si>
  <si>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</si>
  <si>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</si>
  <si>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</si>
  <si>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</si>
  <si>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</si>
  <si>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</si>
  <si>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</si>
  <si>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</si>
  <si>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</si>
  <si>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</si>
  <si>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</si>
  <si>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</si>
  <si>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</si>
  <si>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</si>
  <si>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</si>
  <si>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</si>
  <si>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</si>
  <si>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</si>
  <si>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</si>
  <si>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</si>
  <si>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</si>
  <si>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</si>
  <si>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</si>
  <si>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</si>
  <si>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</si>
  <si>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</si>
  <si>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</si>
  <si>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</si>
  <si>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</si>
  <si>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</si>
  <si>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</si>
  <si>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</si>
  <si>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</si>
  <si>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</si>
  <si>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</si>
  <si>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</si>
  <si>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</si>
  <si>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</si>
  <si>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</si>
  <si>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</si>
  <si>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</si>
  <si>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</si>
  <si>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</si>
  <si>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</si>
  <si>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</si>
  <si>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</si>
  <si>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</si>
  <si>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</si>
  <si>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</si>
  <si>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</si>
  <si>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</si>
  <si>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</si>
  <si>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</si>
  <si>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</si>
  <si>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</si>
  <si>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</si>
  <si>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</si>
  <si>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</si>
  <si>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</si>
  <si>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</si>
  <si>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</si>
  <si>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</si>
  <si>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</si>
  <si>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</si>
  <si>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</si>
  <si>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</si>
  <si>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</si>
  <si>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</si>
  <si>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</si>
  <si>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</si>
  <si>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</si>
  <si>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</si>
  <si>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</si>
  <si>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</si>
  <si>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</si>
  <si>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</si>
  <si>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</si>
  <si>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</si>
  <si>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</si>
  <si>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</si>
  <si>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</si>
  <si>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</si>
  <si>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</si>
  <si>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</si>
  <si>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</si>
  <si>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</si>
  <si>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</si>
  <si>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</si>
  <si>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</si>
  <si>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</si>
  <si>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</si>
  <si>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</si>
  <si>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</si>
  <si>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</si>
  <si>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</si>
  <si>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</si>
  <si>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</si>
  <si>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</si>
  <si>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</si>
  <si>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</si>
  <si>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</si>
  <si>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</si>
  <si>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</si>
  <si>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</si>
  <si>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</si>
  <si>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</si>
  <si>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</si>
  <si>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</si>
  <si>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</si>
  <si>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</si>
  <si>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</si>
  <si>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</si>
  <si>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</si>
  <si>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</si>
  <si>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</si>
  <si>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</si>
  <si>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</si>
  <si>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</si>
  <si>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</si>
  <si>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</si>
  <si>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</si>
  <si>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</si>
  <si>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</si>
  <si>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</si>
  <si>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</si>
  <si>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</si>
  <si>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</si>
  <si>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</si>
  <si>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</si>
  <si>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</si>
  <si>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</si>
  <si>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</si>
  <si>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</si>
  <si>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</si>
  <si>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</si>
  <si>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</si>
  <si>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</si>
  <si>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</si>
  <si>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</si>
  <si>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</si>
  <si>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</si>
  <si>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</si>
  <si>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</si>
  <si>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</si>
  <si>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</si>
  <si>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</si>
  <si>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</si>
  <si>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</si>
  <si>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</si>
  <si>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</si>
  <si>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</si>
  <si>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</si>
  <si>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</si>
  <si>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</si>
  <si>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</si>
  <si>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</si>
  <si>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</si>
  <si>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</si>
  <si>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</si>
  <si>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</si>
  <si>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</si>
  <si>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</si>
  <si>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</si>
  <si>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</si>
  <si>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</si>
  <si>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</si>
  <si>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</si>
  <si>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</si>
  <si>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</si>
  <si>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</si>
  <si>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</si>
  <si>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</si>
  <si>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</si>
  <si>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</si>
  <si>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</si>
  <si>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</si>
  <si>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</si>
  <si>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</si>
  <si>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</si>
  <si>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</si>
  <si>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</si>
  <si>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</si>
  <si>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</si>
  <si>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</si>
  <si>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</si>
  <si>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</si>
  <si>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</si>
  <si>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</si>
  <si>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</si>
  <si>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</si>
  <si>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</si>
  <si>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</si>
  <si>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</si>
  <si>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</si>
  <si>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</si>
  <si>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</si>
  <si>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</si>
  <si>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</si>
  <si>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</si>
  <si>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</si>
  <si>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</si>
  <si>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</si>
  <si>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</si>
  <si>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</si>
  <si>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</si>
  <si>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</si>
  <si>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</si>
  <si>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</si>
  <si>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</si>
  <si>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</si>
  <si>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</si>
  <si>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</si>
  <si>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</si>
  <si>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</si>
  <si>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</si>
  <si>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</si>
  <si>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</si>
  <si>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</si>
  <si>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</si>
  <si>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</si>
  <si>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</si>
  <si>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</si>
  <si>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</si>
  <si>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</si>
  <si>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</si>
  <si>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</si>
  <si>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</si>
  <si>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</si>
  <si>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</si>
  <si>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</si>
  <si>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</si>
  <si>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</si>
  <si>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</si>
  <si>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</si>
  <si>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</si>
  <si>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</si>
  <si>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</si>
  <si>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</si>
  <si>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</si>
  <si>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</si>
  <si>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</si>
  <si>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</si>
  <si>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</si>
  <si>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</si>
  <si>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</si>
  <si>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</si>
  <si>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</si>
  <si>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</si>
  <si>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</si>
  <si>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</si>
  <si>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</si>
  <si>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</si>
  <si>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</si>
  <si>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</si>
  <si>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</si>
  <si>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</si>
  <si>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</si>
  <si>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</si>
  <si>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</si>
  <si>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</si>
  <si>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</si>
  <si>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</si>
  <si>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</si>
  <si>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</si>
  <si>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</si>
  <si>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</si>
  <si>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</si>
  <si>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</si>
  <si>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</si>
  <si>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</si>
  <si>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</si>
  <si>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</si>
  <si>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</si>
  <si>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</si>
  <si>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</si>
  <si>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</si>
  <si>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</si>
  <si>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</si>
  <si>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</si>
  <si>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</si>
  <si>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</si>
  <si>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</si>
  <si>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</si>
  <si>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</si>
  <si>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</si>
  <si>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</si>
  <si>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</si>
  <si>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</si>
  <si>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</si>
  <si>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</si>
  <si>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</si>
  <si>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</si>
  <si>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</si>
  <si>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</si>
  <si>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</si>
  <si>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</si>
  <si>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</si>
  <si>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</si>
  <si>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</si>
  <si>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</si>
  <si>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</si>
  <si>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</si>
  <si>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</si>
  <si>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</si>
  <si>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</si>
  <si>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</si>
  <si>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</si>
  <si>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</si>
  <si>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</si>
  <si>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</si>
  <si>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</si>
  <si>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</si>
  <si>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</si>
  <si>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</si>
  <si>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</si>
  <si>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</si>
  <si>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</si>
  <si>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</si>
  <si>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</si>
  <si>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</si>
  <si>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</si>
  <si>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</si>
  <si>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</si>
  <si>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</si>
  <si>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</si>
  <si>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</si>
  <si>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</si>
  <si>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</si>
  <si>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</si>
  <si>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</si>
  <si>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</si>
  <si>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</si>
  <si>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</si>
  <si>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</si>
  <si>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</si>
  <si>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</si>
  <si>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</si>
  <si>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</si>
  <si>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</si>
  <si>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</si>
  <si>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</si>
  <si>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</si>
  <si>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</si>
  <si>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</si>
  <si>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</si>
  <si>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</si>
  <si>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</si>
  <si>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</si>
  <si>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</si>
  <si>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</si>
  <si>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</si>
  <si>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</si>
  <si>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</si>
  <si>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</si>
  <si>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</si>
  <si>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</si>
  <si>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</si>
  <si>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</si>
  <si>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</si>
  <si>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</si>
  <si>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</si>
  <si>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</si>
  <si>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</si>
  <si>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</si>
  <si>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</si>
  <si>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</si>
  <si>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</si>
  <si>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</si>
  <si>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</si>
  <si>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</si>
  <si>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</si>
  <si>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</si>
  <si>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</si>
  <si>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</si>
  <si>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</si>
  <si>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</si>
  <si>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</si>
  <si>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</si>
  <si>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</si>
  <si>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</si>
  <si>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</si>
  <si>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</si>
  <si>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</si>
  <si>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</si>
  <si>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</si>
  <si>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</si>
  <si>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</si>
  <si>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</si>
  <si>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</si>
  <si>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</si>
  <si>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</si>
  <si>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</si>
  <si>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</si>
  <si>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</si>
  <si>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</si>
  <si>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</si>
  <si>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</si>
  <si>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</si>
  <si>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</si>
  <si>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</si>
  <si>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</si>
  <si>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</si>
  <si>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</si>
  <si>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</si>
  <si>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</si>
  <si>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</si>
  <si>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</si>
  <si>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</si>
  <si>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</si>
  <si>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</si>
  <si>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</si>
  <si>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</si>
  <si>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</si>
  <si>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</si>
  <si>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</si>
  <si>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</si>
  <si>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</si>
  <si>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</si>
  <si>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</si>
  <si>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</si>
  <si>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</si>
  <si>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</si>
  <si>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</si>
  <si>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</si>
  <si>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</si>
  <si>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</si>
  <si>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</si>
  <si>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</si>
  <si>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</si>
  <si>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</si>
  <si>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</si>
  <si>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</si>
  <si>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</si>
  <si>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</si>
  <si>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</si>
  <si>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</si>
  <si>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</si>
  <si>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</si>
  <si>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</si>
  <si>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</si>
  <si>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</si>
  <si>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</si>
  <si>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</si>
  <si>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</si>
  <si>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</si>
  <si>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</si>
  <si>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</si>
  <si>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</si>
  <si>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</si>
  <si>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</si>
  <si>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</si>
  <si>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</si>
  <si>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</si>
  <si>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</si>
  <si>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</si>
  <si>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</si>
  <si>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</si>
  <si>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</si>
  <si>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</si>
  <si>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</si>
  <si>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</si>
  <si>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</si>
  <si>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</si>
  <si>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</si>
  <si>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</si>
  <si>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</si>
  <si>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</si>
  <si>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</si>
  <si>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</si>
  <si>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</si>
  <si>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</si>
  <si>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</si>
  <si>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</si>
  <si>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</si>
  <si>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</si>
  <si>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</si>
  <si>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</si>
  <si>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</si>
  <si>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</si>
  <si>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</si>
  <si>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</si>
  <si>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</si>
  <si>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</si>
  <si>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</si>
  <si>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</si>
  <si>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</si>
  <si>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</si>
  <si>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</si>
  <si>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</si>
  <si>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</si>
  <si>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</si>
  <si>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</si>
  <si>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</si>
  <si>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</si>
  <si>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</si>
  <si>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</si>
  <si>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</si>
  <si>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</si>
  <si>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</si>
  <si>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</si>
  <si>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</si>
  <si>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</si>
  <si>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</si>
  <si>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</si>
  <si>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</si>
  <si>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</si>
  <si>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</si>
  <si>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</si>
  <si>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</si>
  <si>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</si>
  <si>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</si>
  <si>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</si>
  <si>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</si>
  <si>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</si>
  <si>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</si>
  <si>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</si>
  <si>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</si>
  <si>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</si>
  <si>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</si>
  <si>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</si>
  <si>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</si>
  <si>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</si>
  <si>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</si>
  <si>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</si>
  <si>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</si>
  <si>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</si>
  <si>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</si>
  <si>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</si>
  <si>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</si>
  <si>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</si>
  <si>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</si>
  <si>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</si>
  <si>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</si>
  <si>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</si>
  <si>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</si>
  <si>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</si>
  <si>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</si>
  <si>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</si>
  <si>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</si>
  <si>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</si>
  <si>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</si>
  <si>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</si>
  <si>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</si>
  <si>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</si>
  <si>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</si>
  <si>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</si>
  <si>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</si>
  <si>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</si>
  <si>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</si>
  <si>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</si>
  <si>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</si>
  <si>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</si>
  <si>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</si>
  <si>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</si>
  <si>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</si>
  <si>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</si>
  <si>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</si>
  <si>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</si>
  <si>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</si>
  <si>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</si>
  <si>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</si>
  <si>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</si>
  <si>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</si>
  <si>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</si>
  <si>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</si>
  <si>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</si>
  <si>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</si>
  <si>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</si>
  <si>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</si>
  <si>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</si>
  <si>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</si>
  <si>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</si>
  <si>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</si>
  <si>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</si>
  <si>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</si>
  <si>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</si>
  <si>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</si>
  <si>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</si>
  <si>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</si>
  <si>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</si>
  <si>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</si>
  <si>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</si>
  <si>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</si>
  <si>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</si>
  <si>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</si>
  <si>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</si>
  <si>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</si>
  <si>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</si>
  <si>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</si>
  <si>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</si>
  <si>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</si>
  <si>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</si>
  <si>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</si>
  <si>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</si>
  <si>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</si>
  <si>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</si>
  <si>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</si>
  <si>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</si>
  <si>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</si>
  <si>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</si>
  <si>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</si>
  <si>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</si>
  <si>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</si>
  <si>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</si>
  <si>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</si>
  <si>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</si>
  <si>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</si>
  <si>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</si>
  <si>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</si>
  <si>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</si>
  <si>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</si>
  <si>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</si>
  <si>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</si>
  <si>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</si>
  <si>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</si>
  <si>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</si>
  <si>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</si>
  <si>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</si>
  <si>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</si>
  <si>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</si>
  <si>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</si>
  <si>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</si>
  <si>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</si>
  <si>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</si>
  <si>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</si>
  <si>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</si>
  <si>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</si>
  <si>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</si>
  <si>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</si>
  <si>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</si>
  <si>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</si>
  <si>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</si>
  <si>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</si>
  <si>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</si>
  <si>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</si>
  <si>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</si>
  <si>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</si>
  <si>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</si>
  <si>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</si>
  <si>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</si>
  <si>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</si>
  <si>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</si>
  <si>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</si>
  <si>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</si>
  <si>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</si>
  <si>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</si>
  <si>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</si>
  <si>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</si>
  <si>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</si>
  <si>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</si>
  <si>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</si>
  <si>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</si>
  <si>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</si>
  <si>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</si>
  <si>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</si>
  <si>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</si>
  <si>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</si>
  <si>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</si>
  <si>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</si>
  <si>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</si>
  <si>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</si>
  <si>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</si>
  <si>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</si>
  <si>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</si>
  <si>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</si>
  <si>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</si>
  <si>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</si>
  <si>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</si>
  <si>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</si>
  <si>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</si>
  <si>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</si>
  <si>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</si>
  <si>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</si>
  <si>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</si>
  <si>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</si>
  <si>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</si>
  <si>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</si>
  <si>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</si>
  <si>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</si>
  <si>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</si>
  <si>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</si>
  <si>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</si>
  <si>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</si>
  <si>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</si>
  <si>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</si>
  <si>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</si>
  <si>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</si>
  <si>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</si>
  <si>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</si>
  <si>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</si>
  <si>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</si>
  <si>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</si>
  <si>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</si>
  <si>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</si>
  <si>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</si>
  <si>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</si>
  <si>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</si>
  <si>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</si>
  <si>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</si>
  <si>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</si>
  <si>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</si>
  <si>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</si>
  <si>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</si>
  <si>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</si>
  <si>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</si>
  <si>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</si>
  <si>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</si>
  <si>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</si>
  <si>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</si>
  <si>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</si>
  <si>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</si>
  <si>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</si>
  <si>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</si>
  <si>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</si>
  <si>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</si>
  <si>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</si>
  <si>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</si>
  <si>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</si>
  <si>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</si>
  <si>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</si>
  <si>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</si>
  <si>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</si>
  <si>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</si>
  <si>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</si>
  <si>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</si>
  <si>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</si>
  <si>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</si>
  <si>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</si>
  <si>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</si>
  <si>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</si>
  <si>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</si>
  <si>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</si>
  <si>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</si>
  <si>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</si>
  <si>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</si>
  <si>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</si>
  <si>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</si>
  <si>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</si>
  <si>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</si>
  <si>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</si>
  <si>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</si>
  <si>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</si>
  <si>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</si>
  <si>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</si>
  <si>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</si>
  <si>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</si>
  <si>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</si>
  <si>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</si>
  <si>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</si>
  <si>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</si>
  <si>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</si>
  <si>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</si>
  <si>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</si>
  <si>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</si>
  <si>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</si>
  <si>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</si>
  <si>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</si>
  <si>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</si>
  <si>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</si>
  <si>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</si>
  <si>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</si>
  <si>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</si>
  <si>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</si>
  <si>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</si>
  <si>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</si>
  <si>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</si>
  <si>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</si>
  <si>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</si>
  <si>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</si>
  <si>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</si>
  <si>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</si>
  <si>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</si>
  <si>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</si>
  <si>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</si>
  <si>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</si>
  <si>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</si>
  <si>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</si>
  <si>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</si>
  <si>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</si>
  <si>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</si>
  <si>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</si>
  <si>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</si>
  <si>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</si>
  <si>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</si>
  <si>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</si>
  <si>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</si>
  <si>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</si>
  <si>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</si>
  <si>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</si>
  <si>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</si>
  <si>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</si>
  <si>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</si>
  <si>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</si>
  <si>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</si>
  <si>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</si>
  <si>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</si>
  <si>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</si>
  <si>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</si>
  <si>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</si>
  <si>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</si>
  <si>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</si>
  <si>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</si>
  <si>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</si>
  <si>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</si>
  <si>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</si>
  <si>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</si>
  <si>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</si>
  <si>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</si>
  <si>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</si>
  <si>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</si>
  <si>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</si>
  <si>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</si>
  <si>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</si>
  <si>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</si>
  <si>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</si>
  <si>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</si>
  <si>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</si>
  <si>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</si>
  <si>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</si>
  <si>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</si>
  <si>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</si>
  <si>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</si>
  <si>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</si>
  <si>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</si>
  <si>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</si>
  <si>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</si>
  <si>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</si>
  <si>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</si>
  <si>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</si>
  <si>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</si>
  <si>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</si>
  <si>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</si>
  <si>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</si>
  <si>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</si>
  <si>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</si>
  <si>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</si>
  <si>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</si>
  <si>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</si>
  <si>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</si>
  <si>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</si>
  <si>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</si>
  <si>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</si>
  <si>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</si>
  <si>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</si>
  <si>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</si>
  <si>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</si>
  <si>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</si>
  <si>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</si>
  <si>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</si>
  <si>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</si>
  <si>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</si>
  <si>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</si>
  <si>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</si>
  <si>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</si>
  <si>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</si>
  <si>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</si>
  <si>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</si>
  <si>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</si>
  <si>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</si>
  <si>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</si>
  <si>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</si>
  <si>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</si>
  <si>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</si>
  <si>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</si>
  <si>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</si>
  <si>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</si>
  <si>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</si>
  <si>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</si>
  <si>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</si>
  <si>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</si>
  <si>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</si>
  <si>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</si>
  <si>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</si>
  <si>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</si>
  <si>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</si>
  <si>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</si>
  <si>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</si>
  <si>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</si>
  <si>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</si>
  <si>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</si>
  <si>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</si>
  <si>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</si>
  <si>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</si>
  <si>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</si>
  <si>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</si>
  <si>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</si>
  <si>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</si>
  <si>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</si>
  <si>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</si>
  <si>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</si>
  <si>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</si>
  <si>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</si>
  <si>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</si>
  <si>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</si>
  <si>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</si>
  <si>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</si>
  <si>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</si>
  <si>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</si>
  <si>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</si>
  <si>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</si>
  <si>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</si>
  <si>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</si>
  <si>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</si>
  <si>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</si>
  <si>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</si>
  <si>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</si>
  <si>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</si>
  <si>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</si>
  <si>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</si>
  <si>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</si>
  <si>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</si>
  <si>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</si>
  <si>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</si>
  <si>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</si>
  <si>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</si>
  <si>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</si>
  <si>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</si>
  <si>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</si>
  <si>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</si>
  <si>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</si>
  <si>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</si>
  <si>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</si>
  <si>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</si>
  <si>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</si>
  <si>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</si>
  <si>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</si>
  <si>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</si>
  <si>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</si>
  <si>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</si>
  <si>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</si>
  <si>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</si>
  <si>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</si>
  <si>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</si>
  <si>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</si>
  <si>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</si>
  <si>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</si>
  <si>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</si>
  <si>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</si>
  <si>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</si>
  <si>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</si>
  <si>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</si>
  <si>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</si>
  <si>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</si>
  <si>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</si>
  <si>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</si>
  <si>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</si>
  <si>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</si>
  <si>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</si>
  <si>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</si>
  <si>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</si>
  <si>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</si>
  <si>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</si>
  <si>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</si>
  <si>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</si>
  <si>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</si>
  <si>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</si>
  <si>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</si>
  <si>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</si>
  <si>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</si>
  <si>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</si>
  <si>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</si>
  <si>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</si>
  <si>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</si>
  <si>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</si>
  <si>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</si>
  <si>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</si>
  <si>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</si>
  <si>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</si>
  <si>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</si>
  <si>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</si>
  <si>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</si>
  <si>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</si>
  <si>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</si>
  <si>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</si>
  <si>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</si>
  <si>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</si>
  <si>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</si>
  <si>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</si>
  <si>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</si>
  <si>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</si>
  <si>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</si>
  <si>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</si>
  <si>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</si>
  <si>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</si>
  <si>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</si>
  <si>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</si>
  <si>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</si>
  <si>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</si>
  <si>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</si>
  <si>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</si>
  <si>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</si>
  <si>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</si>
  <si>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</si>
  <si>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</si>
  <si>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</si>
  <si>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</si>
  <si>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</si>
  <si>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</si>
  <si>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</si>
  <si>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</si>
  <si>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</si>
  <si>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</si>
  <si>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</si>
  <si>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</si>
  <si>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</si>
  <si>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</si>
  <si>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</si>
  <si>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</si>
  <si>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</si>
  <si>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</si>
  <si>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</si>
  <si>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</si>
  <si>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</si>
  <si>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</si>
  <si>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</si>
  <si>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</si>
  <si>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</si>
  <si>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</si>
  <si>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</si>
  <si>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</si>
  <si>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</si>
  <si>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</si>
  <si>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</si>
  <si>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</si>
  <si>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</si>
  <si>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</si>
  <si>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</si>
  <si>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</si>
  <si>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</si>
  <si>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</si>
  <si>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</si>
  <si>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</si>
  <si>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</si>
  <si>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</si>
  <si>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</si>
  <si>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</si>
  <si>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</si>
  <si>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</si>
  <si>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</si>
  <si>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</si>
  <si>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</si>
  <si>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</si>
  <si>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</si>
  <si>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</si>
  <si>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</si>
  <si>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</si>
  <si>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</si>
  <si>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</si>
  <si>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</si>
  <si>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</si>
  <si>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</si>
  <si>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</si>
  <si>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</si>
  <si>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</si>
  <si>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</si>
  <si>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</si>
  <si>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</si>
  <si>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</si>
  <si>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</si>
  <si>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</si>
  <si>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</si>
  <si>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</si>
  <si>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</si>
  <si>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</si>
  <si>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</si>
  <si>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</si>
  <si>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</si>
  <si>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</si>
  <si>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</si>
  <si>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</si>
  <si>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</si>
  <si>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</si>
  <si>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</si>
  <si>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</si>
  <si>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</si>
  <si>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</si>
  <si>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</si>
  <si>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</si>
  <si>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</si>
  <si>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</si>
  <si>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</si>
  <si>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</si>
  <si>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</si>
  <si>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</si>
  <si>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</si>
  <si>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</si>
  <si>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</si>
  <si>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</si>
  <si>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</si>
  <si>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</si>
  <si>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</si>
  <si>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</si>
  <si>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</si>
  <si>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</si>
  <si>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</si>
  <si>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</si>
  <si>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</si>
  <si>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</si>
  <si>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</si>
  <si>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</si>
  <si>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</si>
  <si>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</si>
  <si>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</si>
  <si>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</si>
  <si>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</si>
  <si>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</si>
  <si>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</si>
  <si>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</si>
  <si>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</si>
  <si>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</si>
  <si>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</si>
  <si>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</si>
  <si>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</si>
  <si>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</si>
  <si>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</si>
  <si>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</si>
  <si>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</si>
  <si>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</si>
  <si>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</si>
  <si>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</si>
  <si>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</si>
  <si>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</si>
  <si>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</si>
  <si>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</si>
  <si>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</si>
  <si>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</si>
  <si>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</si>
  <si>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</si>
  <si>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</si>
  <si>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</si>
  <si>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</si>
  <si>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</si>
  <si>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</si>
  <si>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</si>
  <si>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</si>
  <si>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</si>
  <si>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</si>
  <si>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</si>
  <si>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</si>
  <si>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</si>
  <si>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</si>
  <si>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</si>
  <si>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</si>
  <si>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</si>
  <si>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</si>
  <si>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</si>
  <si>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</si>
  <si>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</si>
  <si>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</si>
  <si>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</si>
  <si>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</si>
  <si>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</si>
  <si>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</si>
  <si>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</si>
  <si>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</si>
  <si>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</si>
  <si>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</si>
  <si>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</si>
  <si>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</si>
  <si>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</si>
  <si>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</si>
  <si>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</si>
  <si>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</si>
  <si>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</si>
  <si>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</si>
  <si>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</si>
  <si>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</si>
  <si>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</si>
  <si>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</si>
  <si>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</si>
  <si>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</si>
  <si>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</si>
  <si>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</si>
  <si>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</si>
  <si>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</si>
  <si>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</si>
  <si>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</si>
  <si>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</si>
  <si>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</si>
  <si>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</si>
  <si>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</si>
  <si>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</si>
  <si>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</si>
  <si>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</si>
  <si>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</si>
  <si>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</si>
  <si>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</si>
  <si>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</si>
  <si>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</si>
  <si>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</si>
  <si>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</si>
  <si>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</si>
  <si>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</si>
  <si>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</si>
  <si>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</si>
  <si>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</si>
  <si>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</si>
  <si>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</si>
  <si>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</si>
  <si>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</si>
  <si>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</si>
  <si>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</si>
  <si>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</si>
  <si>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</si>
  <si>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</si>
  <si>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</si>
  <si>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</si>
  <si>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</si>
  <si>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</si>
  <si>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</si>
  <si>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</si>
  <si>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</si>
  <si>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</si>
  <si>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</si>
  <si>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</si>
  <si>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</si>
  <si>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</si>
  <si>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</si>
  <si>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</si>
  <si>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</si>
  <si>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</si>
  <si>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</si>
  <si>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</si>
  <si>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</si>
  <si>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</si>
  <si>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</si>
  <si>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</si>
  <si>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</si>
  <si>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</si>
  <si>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</si>
  <si>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</si>
  <si>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</si>
  <si>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</si>
  <si>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</si>
  <si>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</si>
  <si>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</si>
  <si>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</si>
  <si>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</si>
  <si>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</si>
  <si>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</si>
  <si>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</si>
  <si>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</si>
  <si>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</si>
  <si>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</si>
  <si>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</si>
  <si>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</si>
  <si>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</si>
  <si>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</si>
  <si>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</si>
  <si>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</si>
  <si>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</si>
  <si>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</si>
  <si>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</si>
  <si>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</si>
  <si>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</si>
  <si>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</si>
  <si>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</si>
  <si>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</si>
  <si>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</si>
  <si>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</si>
  <si>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</si>
  <si>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</si>
  <si>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</si>
  <si>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</si>
  <si>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</si>
  <si>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</si>
  <si>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</si>
  <si>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</si>
  <si>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</si>
  <si>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</si>
  <si>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</si>
  <si>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</si>
  <si>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</si>
  <si>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</si>
  <si>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</si>
  <si>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</si>
  <si>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</si>
  <si>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</si>
  <si>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</si>
  <si>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</si>
  <si>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</si>
  <si>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</si>
  <si>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</si>
  <si>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</si>
  <si>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</si>
  <si>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</si>
  <si>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</si>
  <si>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</si>
  <si>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</si>
  <si>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</si>
  <si>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</si>
  <si>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</si>
  <si>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</si>
  <si>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</si>
  <si>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</si>
  <si>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</si>
  <si>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</si>
  <si>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</si>
  <si>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</si>
  <si>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</si>
  <si>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</si>
  <si>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</si>
  <si>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</si>
  <si>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</si>
  <si>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</si>
  <si>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</si>
  <si>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</si>
  <si>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</si>
  <si>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</si>
  <si>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</si>
  <si>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</si>
  <si>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</si>
  <si>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</si>
  <si>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</si>
  <si>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</si>
  <si>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</si>
  <si>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</si>
  <si>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</si>
  <si>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</si>
  <si>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</si>
  <si>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</si>
  <si>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</si>
  <si>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</si>
  <si>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</si>
  <si>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</si>
  <si>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</si>
  <si>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</si>
  <si>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</si>
  <si>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</si>
  <si>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</si>
  <si>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</si>
  <si>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</si>
  <si>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</si>
  <si>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</si>
  <si>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</si>
  <si>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</si>
  <si>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</si>
  <si>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</si>
  <si>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</si>
  <si>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</si>
  <si>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</si>
  <si>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</si>
  <si>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</si>
  <si>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</si>
  <si>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</si>
  <si>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</si>
  <si>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</si>
  <si>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</si>
  <si>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</si>
  <si>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</si>
  <si>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</si>
  <si>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</si>
  <si>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</si>
  <si>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</si>
  <si>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</si>
  <si>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</si>
  <si>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</si>
  <si>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</si>
  <si>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</si>
  <si>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</si>
  <si>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</si>
  <si>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</si>
  <si>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</si>
  <si>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</si>
  <si>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</si>
  <si>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</si>
  <si>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</si>
  <si>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</si>
  <si>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</si>
  <si>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</si>
  <si>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</si>
  <si>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</si>
  <si>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</si>
  <si>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</si>
  <si>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</si>
  <si>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</si>
  <si>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</si>
  <si>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</si>
  <si>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</si>
  <si>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</si>
  <si>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</si>
  <si>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</si>
  <si>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</si>
  <si>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</si>
  <si>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</si>
  <si>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</si>
  <si>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</si>
  <si>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</si>
  <si>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</si>
  <si>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</si>
  <si>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</si>
  <si>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</si>
  <si>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</si>
  <si>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</si>
  <si>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</si>
  <si>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</si>
  <si>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</si>
  <si>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</si>
  <si>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</si>
  <si>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</si>
  <si>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</si>
  <si>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</si>
  <si>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</si>
  <si>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</si>
  <si>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</si>
  <si>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</si>
  <si>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</si>
  <si>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</si>
  <si>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</si>
  <si>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</si>
  <si>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</si>
  <si>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</si>
  <si>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</si>
  <si>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</si>
  <si>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</si>
  <si>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</si>
  <si>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</si>
  <si>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</si>
  <si>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</si>
  <si>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</si>
  <si>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</si>
  <si>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</si>
  <si>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</si>
  <si>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</si>
  <si>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</si>
  <si>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</si>
  <si>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</si>
  <si>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</si>
  <si>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</si>
  <si>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</si>
  <si>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</si>
  <si>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</si>
  <si>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</si>
  <si>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</si>
  <si>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</si>
  <si>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</si>
  <si>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</si>
  <si>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</si>
  <si>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</si>
  <si>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</si>
  <si>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</si>
  <si>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</si>
  <si>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</si>
  <si>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</si>
  <si>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</si>
  <si>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</si>
  <si>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</si>
  <si>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</si>
  <si>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</si>
  <si>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</si>
  <si>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</si>
  <si>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</si>
  <si>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</si>
  <si>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</si>
  <si>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</si>
  <si>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</si>
  <si>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</si>
  <si>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</si>
  <si>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</si>
  <si>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</si>
  <si>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</si>
  <si>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</si>
  <si>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</si>
  <si>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</si>
  <si>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</si>
  <si>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</si>
  <si>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</si>
  <si>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</si>
  <si>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</si>
  <si>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</si>
  <si>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</si>
  <si>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</si>
  <si>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</si>
  <si>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</si>
  <si>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</si>
  <si>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</si>
  <si>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</si>
  <si>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</si>
  <si>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</si>
  <si>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</si>
  <si>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</si>
  <si>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</si>
  <si>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</si>
  <si>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</si>
  <si>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</si>
  <si>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</si>
  <si>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</si>
  <si>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</si>
  <si>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</si>
  <si>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</si>
  <si>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</si>
  <si>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</si>
  <si>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</si>
  <si>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</si>
  <si>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</si>
  <si>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</si>
  <si>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</si>
  <si>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</si>
  <si>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</si>
  <si>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</si>
  <si>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</si>
  <si>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</si>
  <si>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</si>
  <si>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</si>
  <si>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</si>
  <si>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</si>
  <si>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</si>
  <si>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</si>
  <si>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</si>
  <si>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</si>
  <si>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</si>
  <si>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</si>
  <si>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</si>
  <si>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</si>
  <si>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</si>
  <si>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</si>
  <si>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</si>
  <si>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</si>
  <si>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</si>
  <si>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</si>
  <si>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</si>
  <si>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</si>
  <si>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</si>
  <si>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</si>
  <si>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</si>
  <si>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</si>
  <si>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</si>
  <si>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</si>
  <si>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</si>
  <si>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</si>
  <si>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</si>
  <si>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</si>
  <si>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</si>
  <si>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</si>
  <si>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</si>
  <si>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</si>
  <si>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</si>
  <si>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</si>
  <si>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</si>
  <si>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</si>
  <si>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</si>
  <si>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</si>
  <si>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</si>
  <si>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</si>
  <si>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</si>
  <si>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</si>
  <si>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</si>
  <si>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</si>
  <si>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</si>
  <si>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</si>
  <si>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</si>
  <si>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</si>
  <si>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</si>
  <si>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</si>
  <si>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</si>
  <si>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</si>
  <si>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</si>
  <si>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</si>
  <si>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</si>
  <si>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</si>
  <si>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</si>
  <si>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</si>
  <si>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</si>
  <si>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</si>
  <si>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</si>
  <si>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</si>
  <si>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</si>
  <si>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</si>
  <si>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</si>
  <si>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</si>
  <si>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</si>
  <si>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</si>
  <si>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</si>
  <si>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</si>
  <si>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</si>
  <si>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</si>
  <si>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</si>
  <si>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</si>
  <si>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</si>
  <si>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</si>
  <si>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</si>
  <si>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</si>
  <si>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</si>
  <si>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</si>
  <si>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</si>
  <si>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</si>
  <si>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</si>
  <si>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</si>
  <si>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</si>
  <si>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</si>
  <si>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</si>
  <si>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</si>
  <si>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</si>
  <si>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</si>
  <si>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</si>
  <si>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</si>
  <si>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</si>
  <si>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</si>
  <si>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</si>
  <si>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</si>
  <si>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</si>
  <si>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</si>
  <si>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</si>
  <si>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</si>
  <si>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</si>
  <si>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</si>
  <si>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</si>
  <si>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</si>
  <si>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</si>
  <si>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</si>
  <si>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</si>
  <si>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</si>
  <si>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</si>
  <si>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</si>
  <si>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</si>
  <si>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</si>
  <si>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</si>
  <si>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</si>
  <si>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</si>
  <si>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</si>
  <si>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</si>
  <si>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</si>
  <si>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</si>
  <si>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</si>
  <si>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</si>
  <si>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</si>
  <si>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</si>
  <si>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</si>
  <si>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</si>
  <si>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</si>
  <si>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</si>
  <si>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</si>
  <si>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</si>
  <si>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</si>
  <si>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</si>
  <si>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</si>
  <si>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</si>
  <si>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</si>
  <si>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</si>
  <si>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</si>
  <si>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</si>
  <si>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</si>
  <si>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</si>
  <si>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</si>
  <si>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</si>
  <si>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</si>
  <si>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</si>
  <si>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</si>
  <si>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</si>
  <si>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</si>
  <si>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</si>
  <si>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</si>
  <si>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</si>
  <si>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</si>
  <si>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</si>
  <si>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</si>
  <si>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</si>
  <si>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</si>
  <si>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</si>
  <si>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</si>
  <si>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</si>
  <si>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</si>
  <si>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</si>
  <si>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</si>
  <si>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</si>
  <si>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</si>
  <si>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</si>
  <si>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</si>
  <si>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</si>
  <si>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</si>
  <si>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</si>
  <si>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</si>
  <si>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</si>
  <si>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</si>
  <si>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</si>
  <si>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</si>
  <si>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</si>
  <si>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</si>
  <si>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</si>
  <si>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</si>
  <si>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</si>
  <si>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</si>
  <si>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</si>
  <si>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</si>
  <si>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</si>
  <si>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</si>
  <si>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</si>
  <si>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</si>
  <si>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</si>
  <si>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</si>
  <si>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</si>
  <si>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</si>
  <si>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</si>
  <si>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</si>
  <si>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</si>
  <si>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</si>
  <si>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</si>
  <si>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</si>
  <si>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</si>
  <si>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</si>
  <si>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</si>
  <si>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</si>
  <si>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</si>
  <si>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</si>
  <si>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</si>
  <si>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</si>
  <si>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</si>
  <si>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</si>
  <si>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</si>
  <si>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</si>
  <si>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</si>
  <si>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</si>
  <si>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</si>
  <si>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</si>
  <si>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</si>
  <si>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</si>
  <si>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</si>
  <si>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</si>
  <si>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</si>
  <si>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</si>
  <si>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</si>
  <si>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</si>
  <si>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</si>
  <si>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</si>
  <si>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</si>
  <si>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</si>
  <si>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</si>
  <si>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</si>
  <si>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</si>
  <si>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</si>
  <si>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</si>
  <si>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</si>
  <si>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</si>
  <si>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</si>
  <si>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</si>
  <si>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</si>
  <si>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</si>
  <si>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</si>
  <si>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</si>
  <si>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</si>
  <si>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</si>
  <si>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</si>
  <si>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</si>
  <si>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</si>
  <si>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</si>
  <si>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</si>
  <si>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</si>
  <si>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</si>
  <si>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</si>
  <si>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</si>
  <si>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</si>
  <si>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</si>
  <si>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</si>
  <si>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</si>
  <si>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</si>
  <si>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</si>
  <si>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</si>
  <si>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</si>
  <si>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</si>
  <si>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</si>
  <si>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</si>
  <si>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</si>
  <si>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</si>
  <si>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</si>
  <si>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</si>
  <si>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</si>
  <si>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</si>
  <si>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</si>
  <si>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</si>
  <si>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</si>
  <si>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</si>
  <si>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</si>
  <si>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</si>
  <si>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</si>
  <si>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</si>
  <si>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</si>
  <si>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</si>
  <si>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</si>
  <si>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</si>
  <si>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</si>
  <si>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</si>
  <si>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</si>
  <si>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</si>
  <si>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</si>
  <si>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</si>
  <si>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</si>
  <si>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</si>
  <si>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</si>
  <si>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</si>
  <si>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</si>
  <si>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</si>
  <si>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</si>
  <si>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</si>
  <si>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</si>
  <si>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</si>
  <si>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</si>
  <si>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</si>
  <si>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</si>
  <si>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</si>
  <si>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</si>
  <si>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</si>
  <si>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</si>
  <si>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</si>
  <si>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</si>
  <si>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</si>
  <si>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</si>
  <si>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</si>
  <si>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</si>
  <si>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</si>
  <si>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</si>
  <si>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</si>
  <si>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</si>
  <si>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</si>
  <si>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</si>
  <si>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</si>
  <si>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</si>
  <si>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</si>
  <si>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</si>
  <si>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</si>
  <si>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</si>
  <si>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</si>
  <si>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</si>
  <si>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</si>
  <si>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</si>
  <si>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</si>
  <si>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</si>
  <si>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</si>
  <si>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</si>
  <si>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</si>
  <si>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</si>
  <si>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</si>
  <si>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</si>
  <si>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</si>
  <si>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</si>
  <si>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</si>
  <si>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</si>
  <si>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</si>
  <si>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</si>
  <si>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</si>
  <si>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</si>
  <si>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</si>
  <si>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</si>
  <si>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</si>
  <si>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</si>
  <si>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</si>
  <si>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</si>
  <si>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</si>
  <si>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</si>
  <si>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</si>
  <si>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</si>
  <si>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</si>
  <si>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</si>
  <si>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</si>
  <si>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</si>
  <si>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</si>
  <si>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</si>
  <si>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</si>
  <si>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</si>
  <si>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</si>
  <si>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</si>
  <si>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</si>
  <si>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</si>
  <si>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</si>
  <si>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</si>
  <si>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</si>
  <si>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</si>
  <si>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</si>
  <si>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</si>
  <si>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</si>
  <si>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</si>
  <si>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</si>
  <si>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</si>
  <si>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</si>
  <si>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</si>
  <si>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</si>
  <si>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</si>
  <si>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</si>
  <si>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</si>
  <si>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</si>
  <si>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</si>
  <si>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</si>
  <si>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</si>
  <si>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</si>
  <si>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</si>
  <si>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</si>
  <si>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</si>
  <si>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</si>
  <si>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</si>
  <si>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</si>
  <si>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</si>
  <si>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</si>
  <si>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</si>
  <si>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</si>
  <si>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</si>
  <si>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</si>
  <si>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</si>
  <si>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</si>
  <si>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</si>
  <si>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</si>
  <si>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</si>
  <si>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</si>
  <si>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</si>
  <si>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</si>
  <si>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</si>
  <si>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</si>
  <si>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</si>
  <si>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</si>
  <si>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</si>
  <si>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</si>
  <si>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</si>
  <si>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</si>
  <si>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</si>
  <si>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</si>
  <si>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</si>
  <si>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</si>
  <si>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</si>
  <si>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</si>
  <si>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</si>
  <si>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</si>
  <si>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</si>
  <si>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</si>
  <si>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</si>
  <si>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</si>
  <si>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</si>
  <si>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</si>
  <si>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</si>
  <si>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</si>
  <si>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</si>
  <si>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</si>
  <si>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</si>
  <si>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</si>
  <si>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</si>
  <si>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</si>
  <si>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</si>
  <si>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</si>
  <si>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</si>
  <si>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</si>
  <si>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</si>
  <si>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</si>
  <si>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</si>
  <si>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</si>
  <si>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</si>
  <si>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</si>
  <si>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</si>
  <si>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</si>
  <si>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</si>
  <si>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</si>
  <si>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</si>
  <si>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</si>
  <si>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</si>
  <si>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</si>
  <si>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</si>
  <si>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</si>
  <si>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</si>
  <si>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</si>
  <si>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</si>
  <si>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</si>
  <si>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</si>
  <si>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</si>
  <si>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</si>
  <si>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</si>
  <si>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</si>
  <si>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</si>
  <si>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</si>
  <si>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</si>
  <si>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</si>
  <si>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</si>
  <si>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</si>
  <si>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</si>
  <si>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</si>
  <si>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</si>
  <si>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</si>
  <si>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</si>
  <si>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</si>
  <si>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</si>
  <si>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</si>
  <si>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</si>
  <si>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</si>
  <si>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</si>
  <si>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</si>
  <si>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</si>
  <si>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</si>
  <si>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</si>
  <si>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</si>
  <si>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</si>
  <si>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</si>
  <si>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</si>
  <si>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</si>
  <si>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</si>
  <si>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</si>
  <si>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</si>
  <si>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</si>
  <si>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</si>
  <si>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</si>
  <si>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</si>
  <si>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</si>
  <si>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</si>
  <si>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</si>
  <si>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</si>
  <si>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</si>
  <si>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</si>
  <si>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</si>
  <si>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</si>
  <si>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</si>
  <si>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</si>
  <si>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</si>
  <si>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</si>
  <si>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</si>
  <si>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</si>
  <si>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</si>
  <si>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</si>
  <si>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</si>
  <si>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</si>
  <si>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</si>
  <si>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</si>
  <si>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</si>
  <si>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</si>
  <si>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</si>
  <si>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</si>
  <si>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</si>
  <si>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</si>
  <si>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</si>
  <si>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</si>
  <si>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</si>
  <si>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</si>
  <si>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</si>
  <si>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</si>
  <si>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</si>
  <si>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</si>
  <si>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</si>
  <si>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</si>
  <si>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</si>
  <si>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</si>
  <si>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</si>
  <si>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</si>
  <si>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</si>
  <si>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</si>
  <si>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</si>
  <si>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</si>
  <si>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</si>
  <si>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</si>
  <si>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</si>
  <si>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</si>
  <si>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</si>
  <si>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</si>
  <si>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</si>
  <si>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</si>
  <si>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</si>
  <si>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</si>
  <si>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</si>
  <si>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</si>
  <si>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</si>
  <si>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</si>
  <si>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</si>
  <si>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</si>
  <si>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</si>
  <si>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</si>
  <si>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</si>
  <si>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</si>
  <si>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</si>
  <si>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</si>
  <si>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</si>
  <si>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</si>
  <si>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</si>
  <si>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</si>
  <si>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</si>
  <si>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</si>
  <si>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</si>
  <si>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</si>
  <si>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</si>
  <si>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</si>
  <si>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</si>
  <si>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</si>
  <si>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</si>
  <si>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</si>
  <si>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</si>
  <si>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</si>
  <si>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</si>
  <si>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</si>
  <si>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</si>
  <si>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</si>
  <si>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</si>
  <si>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</si>
  <si>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</si>
  <si>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</si>
  <si>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</si>
  <si>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</si>
  <si>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</si>
  <si>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</si>
  <si>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</si>
  <si>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</si>
  <si>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</si>
  <si>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</si>
  <si>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</si>
  <si>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</si>
  <si>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</si>
  <si>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</si>
  <si>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</si>
  <si>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</si>
  <si>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</si>
  <si>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</si>
  <si>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</si>
  <si>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</si>
  <si>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</si>
  <si>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</si>
  <si>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</si>
  <si>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</si>
  <si>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</si>
  <si>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</si>
  <si>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</si>
  <si>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</si>
  <si>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</si>
  <si>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</si>
  <si>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</si>
  <si>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</si>
  <si>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</si>
  <si>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</si>
  <si>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</si>
  <si>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</si>
  <si>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</si>
  <si>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</si>
  <si>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</si>
  <si>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</si>
  <si>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</si>
  <si>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</si>
  <si>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</si>
  <si>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</si>
  <si>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</si>
  <si>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</si>
  <si>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</si>
  <si>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</si>
  <si>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</si>
  <si>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</si>
  <si>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</si>
  <si>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</si>
  <si>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</si>
  <si>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</si>
  <si>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</si>
  <si>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</si>
  <si>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</si>
  <si>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</si>
  <si>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</si>
  <si>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</si>
  <si>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</si>
  <si>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</si>
  <si>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</si>
  <si>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</si>
  <si>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</si>
  <si>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</si>
  <si>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</si>
  <si>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</si>
  <si>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</si>
  <si>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</si>
  <si>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</si>
  <si>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</si>
  <si>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</si>
  <si>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</si>
  <si>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</si>
  <si>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</si>
  <si>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</si>
  <si>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</si>
  <si>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</si>
  <si>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</si>
  <si>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</si>
  <si>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</si>
  <si>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</si>
  <si>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</si>
  <si>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</si>
  <si>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</si>
  <si>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</si>
  <si>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</si>
  <si>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</si>
  <si>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</si>
  <si>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</si>
  <si>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</si>
  <si>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</si>
  <si>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</si>
  <si>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</si>
  <si>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</si>
  <si>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</si>
  <si>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</si>
  <si>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</si>
  <si>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</si>
  <si>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</si>
  <si>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</si>
  <si>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</si>
  <si>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</si>
  <si>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</si>
  <si>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</si>
  <si>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</si>
  <si>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</si>
  <si>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</si>
  <si>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</si>
  <si>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</si>
  <si>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</si>
  <si>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</si>
  <si>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</si>
  <si>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</si>
  <si>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</si>
  <si>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</si>
  <si>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</si>
  <si>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</si>
  <si>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</si>
  <si>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</si>
  <si>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</si>
  <si>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</si>
  <si>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</si>
  <si>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</si>
  <si>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</si>
  <si>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</si>
  <si>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</si>
  <si>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</si>
  <si>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</si>
  <si>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</si>
  <si>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</si>
  <si>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</si>
  <si>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</si>
  <si>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</si>
  <si>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</si>
  <si>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</si>
  <si>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</si>
  <si>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</si>
  <si>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</si>
  <si>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</si>
  <si>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</si>
  <si>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</si>
  <si>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</si>
  <si>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</si>
  <si>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</si>
  <si>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</si>
  <si>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</si>
  <si>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</si>
  <si>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</si>
  <si>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</si>
  <si>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</si>
  <si>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</si>
  <si>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</si>
  <si>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</si>
  <si>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</si>
  <si>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</si>
  <si>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</si>
  <si>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</si>
  <si>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</si>
  <si>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</si>
  <si>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</si>
  <si>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</si>
  <si>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</si>
  <si>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</si>
  <si>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</si>
  <si>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</si>
  <si>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</si>
  <si>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</si>
  <si>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</si>
  <si>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</si>
  <si>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</si>
  <si>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</si>
  <si>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</si>
  <si>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</si>
  <si>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</si>
  <si>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</si>
  <si>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</si>
  <si>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</si>
  <si>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</si>
  <si>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</si>
  <si>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</si>
  <si>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</si>
  <si>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</si>
  <si>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</si>
  <si>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</si>
  <si>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</si>
  <si>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</si>
  <si>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</si>
  <si>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</si>
  <si>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</si>
  <si>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</si>
  <si>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</si>
  <si>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</si>
  <si>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</si>
  <si>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</si>
  <si>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</si>
  <si>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</si>
  <si>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</si>
  <si>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</si>
  <si>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</si>
  <si>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</si>
  <si>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</si>
  <si>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</si>
  <si>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</si>
  <si>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</si>
  <si>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</si>
  <si>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</si>
  <si>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</si>
  <si>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</si>
  <si>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</si>
  <si>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</si>
  <si>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</si>
  <si>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</si>
  <si>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</si>
  <si>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</si>
  <si>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</si>
  <si>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</si>
  <si>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</si>
  <si>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</si>
  <si>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</si>
  <si>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</si>
  <si>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</si>
  <si>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</si>
  <si>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</si>
  <si>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</si>
  <si>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</si>
  <si>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</si>
  <si>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</si>
  <si>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</si>
  <si>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</si>
  <si>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</si>
  <si>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</si>
  <si>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</si>
  <si>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</si>
  <si>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</si>
  <si>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</si>
  <si>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</si>
  <si>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</si>
  <si>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</si>
  <si>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</si>
  <si>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</si>
  <si>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</si>
  <si>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</si>
  <si>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</si>
  <si>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</si>
  <si>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</si>
  <si>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</si>
  <si>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</si>
  <si>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</si>
  <si>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</si>
  <si>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</si>
  <si>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</si>
  <si>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</si>
  <si>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</si>
  <si>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</si>
  <si>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</si>
  <si>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</si>
  <si>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</si>
  <si>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</si>
  <si>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</si>
  <si>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</si>
  <si>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</si>
  <si>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</si>
  <si>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</si>
  <si>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</si>
  <si>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</si>
  <si>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</si>
  <si>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</si>
  <si>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</si>
  <si>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</si>
  <si>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</si>
  <si>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</si>
  <si>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</si>
  <si>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</si>
  <si>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</si>
  <si>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</si>
  <si>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</si>
  <si>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</si>
  <si>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</si>
  <si>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</si>
  <si>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</si>
  <si>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</si>
  <si>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</si>
  <si>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</si>
  <si>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</si>
  <si>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</si>
  <si>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</si>
  <si>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</si>
  <si>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</si>
  <si>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</si>
  <si>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</si>
  <si>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</si>
  <si>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</si>
  <si>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</si>
  <si>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</si>
  <si>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</si>
  <si>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</si>
  <si>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</si>
  <si>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</si>
  <si>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</si>
  <si>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</si>
  <si>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</si>
  <si>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</si>
  <si>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</si>
  <si>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</si>
  <si>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</si>
  <si>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</si>
  <si>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</si>
  <si>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</si>
  <si>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</si>
  <si>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</si>
  <si>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</si>
  <si>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</si>
  <si>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</si>
  <si>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</si>
  <si>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</si>
  <si>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</si>
  <si>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</si>
  <si>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</si>
  <si>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</si>
  <si>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</si>
  <si>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</si>
  <si>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</si>
  <si>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</si>
  <si>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</si>
  <si>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</si>
  <si>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</si>
  <si>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</si>
  <si>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</si>
  <si>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</si>
  <si>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</si>
  <si>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</si>
  <si>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</si>
  <si>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</si>
  <si>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</si>
  <si>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</si>
  <si>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</si>
  <si>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</si>
  <si>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</si>
  <si>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</si>
  <si>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</si>
  <si>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</si>
  <si>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</si>
  <si>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</si>
  <si>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</si>
  <si>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</si>
  <si>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</si>
  <si>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</si>
  <si>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</si>
  <si>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</si>
  <si>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</si>
  <si>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</si>
  <si>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</si>
  <si>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</si>
  <si>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</si>
  <si>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</si>
  <si>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</si>
  <si>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</si>
  <si>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</si>
  <si>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</si>
  <si>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</si>
  <si>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</si>
  <si>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</si>
  <si>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</si>
  <si>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</si>
  <si>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</si>
  <si>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</si>
  <si>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</si>
  <si>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</si>
  <si>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</si>
  <si>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</si>
  <si>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</si>
  <si>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</si>
  <si>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</si>
  <si>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</si>
  <si>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</si>
  <si>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</si>
  <si>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</si>
  <si>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</si>
  <si>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</si>
  <si>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</si>
  <si>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</si>
  <si>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</si>
  <si>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</si>
  <si>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</si>
  <si>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</si>
  <si>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</si>
  <si>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</si>
  <si>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</si>
  <si>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</si>
  <si>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</si>
  <si>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</si>
  <si>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</si>
  <si>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</si>
  <si>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</si>
  <si>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</si>
  <si>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</si>
  <si>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</si>
  <si>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</si>
  <si>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</si>
  <si>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</si>
  <si>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</si>
  <si>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</si>
  <si>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</si>
  <si>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</si>
  <si>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</si>
  <si>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</si>
  <si>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</si>
  <si>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</si>
  <si>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</si>
  <si>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</si>
  <si>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</si>
  <si>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</si>
  <si>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</si>
  <si>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</si>
  <si>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</si>
  <si>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</si>
  <si>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</si>
  <si>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</si>
  <si>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</si>
  <si>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</si>
  <si>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</si>
  <si>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</si>
  <si>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</si>
  <si>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</si>
  <si>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</si>
  <si>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</si>
  <si>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</si>
  <si>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</si>
  <si>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</si>
  <si>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</si>
  <si>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</si>
  <si>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</si>
  <si>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</si>
  <si>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</si>
  <si>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</si>
  <si>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</si>
  <si>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</si>
  <si>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</si>
  <si>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</si>
  <si>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</si>
  <si>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</si>
  <si>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</si>
  <si>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</si>
  <si>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</si>
  <si>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</si>
  <si>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</si>
  <si>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</si>
  <si>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</si>
  <si>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</si>
  <si>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</si>
  <si>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</si>
  <si>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</si>
  <si>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</si>
  <si>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</si>
  <si>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</si>
  <si>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</si>
  <si>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</si>
  <si>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</si>
  <si>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</si>
  <si>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</si>
  <si>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</si>
  <si>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</si>
  <si>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</si>
  <si>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</si>
  <si>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</si>
  <si>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</si>
  <si>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</si>
  <si>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</si>
  <si>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</si>
  <si>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</si>
  <si>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</si>
  <si>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</si>
  <si>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</si>
  <si>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</si>
  <si>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</si>
  <si>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</si>
  <si>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</si>
  <si>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</si>
  <si>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</si>
  <si>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</si>
  <si>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</si>
  <si>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</si>
  <si>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</si>
  <si>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</si>
  <si>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</si>
  <si>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</si>
  <si>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</si>
  <si>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</si>
  <si>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</si>
  <si>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</si>
  <si>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</si>
  <si>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</si>
  <si>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</si>
  <si>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</si>
  <si>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</si>
  <si>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</si>
  <si>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</si>
  <si>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</si>
  <si>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</si>
  <si>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</si>
  <si>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</si>
  <si>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</si>
  <si>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</si>
  <si>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</si>
  <si>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</si>
  <si>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</si>
  <si>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</si>
  <si>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</si>
  <si>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</si>
  <si>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</si>
  <si>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</si>
  <si>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</si>
  <si>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</si>
  <si>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</si>
  <si>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</si>
  <si>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</si>
  <si>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</si>
  <si>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</si>
  <si>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</si>
  <si>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</si>
  <si>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</si>
  <si>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</si>
  <si>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</si>
  <si>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</si>
  <si>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</si>
  <si>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</si>
  <si>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</si>
  <si>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</si>
  <si>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</si>
  <si>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</si>
  <si>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</si>
  <si>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</si>
  <si>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</si>
  <si>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</si>
  <si>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</si>
  <si>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</si>
  <si>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</si>
  <si>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</si>
  <si>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</si>
  <si>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</si>
  <si>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</si>
  <si>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</si>
  <si>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</si>
  <si>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</si>
  <si>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</si>
  <si>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</si>
  <si>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</si>
  <si>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</si>
  <si>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</si>
  <si>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</si>
  <si>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</si>
  <si>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</si>
  <si>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</si>
  <si>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</si>
  <si>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</si>
  <si>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</si>
  <si>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</si>
  <si>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</si>
  <si>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</si>
  <si>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</si>
  <si>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</si>
  <si>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</si>
  <si>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</si>
  <si>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</si>
  <si>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</si>
  <si>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</si>
  <si>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</si>
  <si>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</si>
  <si>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</si>
  <si>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</si>
  <si>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</si>
  <si>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</si>
  <si>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</si>
  <si>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</si>
  <si>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</si>
  <si>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</si>
  <si>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</si>
  <si>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</si>
  <si>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</si>
  <si>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</si>
  <si>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</si>
  <si>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</si>
  <si>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</si>
  <si>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</si>
  <si>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</si>
  <si>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</si>
  <si>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</si>
  <si>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</si>
  <si>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</si>
  <si>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</si>
  <si>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</si>
  <si>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</si>
  <si>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</si>
  <si>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</si>
  <si>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</si>
  <si>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</si>
  <si>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</si>
  <si>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</si>
  <si>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</si>
  <si>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</si>
  <si>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</si>
  <si>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</si>
  <si>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</si>
  <si>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</si>
  <si>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</si>
  <si>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</si>
  <si>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</si>
  <si>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</si>
  <si>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</si>
  <si>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</si>
  <si>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</si>
  <si>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</si>
  <si>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</si>
  <si>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</si>
  <si>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</si>
  <si>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</si>
  <si>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</si>
  <si>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</si>
  <si>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</si>
  <si>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</si>
  <si>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</si>
  <si>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</si>
  <si>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</si>
  <si>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</si>
  <si>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</si>
  <si>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</si>
  <si>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</si>
  <si>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</si>
  <si>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</si>
  <si>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</si>
  <si>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</si>
  <si>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</si>
  <si>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</si>
  <si>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</si>
  <si>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</si>
  <si>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</si>
  <si>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</si>
  <si>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</si>
  <si>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</si>
  <si>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</si>
  <si>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</si>
  <si>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</si>
  <si>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</si>
  <si>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</si>
  <si>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</si>
  <si>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</si>
  <si>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</si>
  <si>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</si>
  <si>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</si>
  <si>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</si>
  <si>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</si>
  <si>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</si>
  <si>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</si>
  <si>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</si>
  <si>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</si>
  <si>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</si>
  <si>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</si>
  <si>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</si>
  <si>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</si>
  <si>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</si>
  <si>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</si>
  <si>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</si>
  <si>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</si>
  <si>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</si>
  <si>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</si>
  <si>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</si>
  <si>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</si>
  <si>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</si>
  <si>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</si>
  <si>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</si>
  <si>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</si>
  <si>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</si>
  <si>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</si>
  <si>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</si>
  <si>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</si>
  <si>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</si>
  <si>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</si>
  <si>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</si>
  <si>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</si>
  <si>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</si>
  <si>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</si>
  <si>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</si>
  <si>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</si>
  <si>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</si>
  <si>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</si>
  <si>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</si>
  <si>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</si>
  <si>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</si>
  <si>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</si>
  <si>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</si>
  <si>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</si>
  <si>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</si>
  <si>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</si>
  <si>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</si>
  <si>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</si>
  <si>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</si>
  <si>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</si>
  <si>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</si>
  <si>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</si>
  <si>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</si>
  <si>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</si>
  <si>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</si>
  <si>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</si>
  <si>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</si>
  <si>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</si>
  <si>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</si>
  <si>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</si>
  <si>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</si>
  <si>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</si>
  <si>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</si>
  <si>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</si>
  <si>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</si>
  <si>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</si>
  <si>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</si>
  <si>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</si>
  <si>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</si>
  <si>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</si>
  <si>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</si>
  <si>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</si>
  <si>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</si>
  <si>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</si>
  <si>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</si>
  <si>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</si>
  <si>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</si>
  <si>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</si>
  <si>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</si>
  <si>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</si>
  <si>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</si>
  <si>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</si>
  <si>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</si>
  <si>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</si>
  <si>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</si>
  <si>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</si>
  <si>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</si>
  <si>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</si>
  <si>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</si>
  <si>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</si>
  <si>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</si>
  <si>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</si>
  <si>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</si>
  <si>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</si>
  <si>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</si>
  <si>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</si>
  <si>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</si>
  <si>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</si>
  <si>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</si>
  <si>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</si>
  <si>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</si>
  <si>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</si>
  <si>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</si>
  <si>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</si>
  <si>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</si>
  <si>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</si>
  <si>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</si>
  <si>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</si>
  <si>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</si>
  <si>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</si>
  <si>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</si>
  <si>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</si>
  <si>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</si>
  <si>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</si>
  <si>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</si>
  <si>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</si>
  <si>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</si>
  <si>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</si>
  <si>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</si>
  <si>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</si>
  <si>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</si>
  <si>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</si>
  <si>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</si>
  <si>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</si>
  <si>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</si>
  <si>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</si>
  <si>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</si>
  <si>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</si>
  <si>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</si>
  <si>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</si>
  <si>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</si>
  <si>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</si>
  <si>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</si>
  <si>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</si>
  <si>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</si>
  <si>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</si>
  <si>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</si>
  <si>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</si>
  <si>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</si>
  <si>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</si>
  <si>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</si>
  <si>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</si>
  <si>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</si>
  <si>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</si>
  <si>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</si>
  <si>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</si>
  <si>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</si>
  <si>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</si>
  <si>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</si>
  <si>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</si>
  <si>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</si>
  <si>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</si>
  <si>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</si>
  <si>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</si>
  <si>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</si>
  <si>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</si>
  <si>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</si>
  <si>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</si>
  <si>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</si>
  <si>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</si>
  <si>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</si>
  <si>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</si>
  <si>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</si>
  <si>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</si>
  <si>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</si>
  <si>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</si>
  <si>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</si>
  <si>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</si>
  <si>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</si>
  <si>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</si>
  <si>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</si>
  <si>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</si>
  <si>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</si>
  <si>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</si>
  <si>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</si>
  <si>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</si>
  <si>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</si>
  <si>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</si>
  <si>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</si>
  <si>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</si>
  <si>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</si>
  <si>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</si>
  <si>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</si>
  <si>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</si>
  <si>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</si>
  <si>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</si>
  <si>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</si>
  <si>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</si>
  <si>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</si>
  <si>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</si>
  <si>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</si>
  <si>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</si>
  <si>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</si>
  <si>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</si>
  <si>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</si>
  <si>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</si>
  <si>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</si>
  <si>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</si>
  <si>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</si>
  <si>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</si>
  <si>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</si>
  <si>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</si>
  <si>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</si>
  <si>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</si>
  <si>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</si>
  <si>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</si>
  <si>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</si>
  <si>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</si>
  <si>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</si>
  <si>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</si>
  <si>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</si>
  <si>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</si>
  <si>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</si>
  <si>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</si>
  <si>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</si>
  <si>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</si>
  <si>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</si>
  <si>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</si>
  <si>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</si>
  <si>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</si>
  <si>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</si>
  <si>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</si>
  <si>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</si>
  <si>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</si>
  <si>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</si>
  <si>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</si>
  <si>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</si>
  <si>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</si>
  <si>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</si>
  <si>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</si>
  <si>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</si>
  <si>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</si>
  <si>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</si>
  <si>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</si>
  <si>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</si>
  <si>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</si>
  <si>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</si>
  <si>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</si>
  <si>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</si>
  <si>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</si>
  <si>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</si>
  <si>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</si>
  <si>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</si>
  <si>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</si>
  <si>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</si>
  <si>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</si>
  <si>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</si>
  <si>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</si>
  <si>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</si>
  <si>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</si>
  <si>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</si>
  <si>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</si>
  <si>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</si>
  <si>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</si>
  <si>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</si>
  <si>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</si>
  <si>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</si>
  <si>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</si>
  <si>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</si>
  <si>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</si>
  <si>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</si>
  <si>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</si>
  <si>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</si>
  <si>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</si>
  <si>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</si>
  <si>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</si>
  <si>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</si>
  <si>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</si>
  <si>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</si>
  <si>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</si>
  <si>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</si>
  <si>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</si>
  <si>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</si>
  <si>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</si>
  <si>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</si>
  <si>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</si>
  <si>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</si>
  <si>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</si>
  <si>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</si>
  <si>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</si>
  <si>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</si>
  <si>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</si>
  <si>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</si>
  <si>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</si>
  <si>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</si>
  <si>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</si>
  <si>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</si>
  <si>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</si>
  <si>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</si>
  <si>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</si>
  <si>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</si>
  <si>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</si>
  <si>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</si>
  <si>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</si>
  <si>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</si>
  <si>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</si>
  <si>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</si>
  <si>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</si>
  <si>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</si>
  <si>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</si>
  <si>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</si>
  <si>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</si>
  <si>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</si>
  <si>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</si>
  <si>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</si>
  <si>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</si>
  <si>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</si>
  <si>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</si>
  <si>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</si>
  <si>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</si>
  <si>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</si>
  <si>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</si>
  <si>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</si>
  <si>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</si>
  <si>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</si>
  <si>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</si>
  <si>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</si>
  <si>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</si>
  <si>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</si>
  <si>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</si>
  <si>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</si>
  <si>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</si>
  <si>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</si>
  <si>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</si>
  <si>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</si>
  <si>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</si>
  <si>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</si>
  <si>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</si>
  <si>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</si>
  <si>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</si>
  <si>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</si>
  <si>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</si>
  <si>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</si>
  <si>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</si>
  <si>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</si>
  <si>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</si>
  <si>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</si>
  <si>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</si>
  <si>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</si>
  <si>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</si>
  <si>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</si>
  <si>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</si>
  <si>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</si>
  <si>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</si>
  <si>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</si>
  <si>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</si>
  <si>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</si>
  <si>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</si>
  <si>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</si>
  <si>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</si>
  <si>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</si>
  <si>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</si>
  <si>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</si>
  <si>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</si>
  <si>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</si>
  <si>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</si>
  <si>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</si>
  <si>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</si>
  <si>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</si>
  <si>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</si>
  <si>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</si>
  <si>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</si>
  <si>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</si>
  <si>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</si>
  <si>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</si>
  <si>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</si>
  <si>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</si>
  <si>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</si>
  <si>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</si>
  <si>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</si>
  <si>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</si>
  <si>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</si>
  <si>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</si>
  <si>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</si>
  <si>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</si>
  <si>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</si>
  <si>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</si>
  <si>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</si>
  <si>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</si>
  <si>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</si>
  <si>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</si>
  <si>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</si>
  <si>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</si>
  <si>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</si>
  <si>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</si>
  <si>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</si>
  <si>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</si>
  <si>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</si>
  <si>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</si>
  <si>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</si>
  <si>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</si>
  <si>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</si>
  <si>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</si>
  <si>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</si>
  <si>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</si>
  <si>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</si>
  <si>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</si>
  <si>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</si>
  <si>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</si>
  <si>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</si>
  <si>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</si>
  <si>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</si>
  <si>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</si>
  <si>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</si>
  <si>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</si>
  <si>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</si>
  <si>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</si>
  <si>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</si>
  <si>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</si>
  <si>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</si>
  <si>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</si>
  <si>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</si>
  <si>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</si>
  <si>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</si>
  <si>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</si>
  <si>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</si>
  <si>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</si>
  <si>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</si>
  <si>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</si>
  <si>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</si>
  <si>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</si>
  <si>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</si>
  <si>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</si>
  <si>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</si>
  <si>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</si>
  <si>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</si>
  <si>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</si>
  <si>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</si>
  <si>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</si>
  <si>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</si>
  <si>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</si>
  <si>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</si>
  <si>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</si>
  <si>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</si>
  <si>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</si>
  <si>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</si>
  <si>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</si>
  <si>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</si>
  <si>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</si>
  <si>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</si>
  <si>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</si>
  <si>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</si>
  <si>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</si>
  <si>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</si>
  <si>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</si>
  <si>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</si>
  <si>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</si>
  <si>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</si>
  <si>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</si>
  <si>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</si>
  <si>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</si>
  <si>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</si>
  <si>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</si>
  <si>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</si>
  <si>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</si>
  <si>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</si>
  <si>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</si>
  <si>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</si>
  <si>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</si>
  <si>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</si>
  <si>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</si>
  <si>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</si>
  <si>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</si>
  <si>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</si>
  <si>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</si>
  <si>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</si>
  <si>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</si>
  <si>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</si>
  <si>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</si>
  <si>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</si>
  <si>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</si>
  <si>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</si>
  <si>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</si>
  <si>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</si>
  <si>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</si>
  <si>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</si>
  <si>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</si>
  <si>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</si>
  <si>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</si>
  <si>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</si>
  <si>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</si>
  <si>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</si>
  <si>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</si>
  <si>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</si>
  <si>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</si>
  <si>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</si>
  <si>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</si>
  <si>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</si>
  <si>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</si>
  <si>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</si>
  <si>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</si>
  <si>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</si>
  <si>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</si>
  <si>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</si>
  <si>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</si>
  <si>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</si>
  <si>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</si>
  <si>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</si>
  <si>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</si>
  <si>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</si>
  <si>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</si>
  <si>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</si>
  <si>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</si>
  <si>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</si>
  <si>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</si>
  <si>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</si>
  <si>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</si>
  <si>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</si>
  <si>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</si>
  <si>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</si>
  <si>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</si>
  <si>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</si>
  <si>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</si>
  <si>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</si>
  <si>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</si>
  <si>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</si>
  <si>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</si>
  <si>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</si>
  <si>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</si>
  <si>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</si>
  <si>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</si>
  <si>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</si>
  <si>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</si>
  <si>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</si>
  <si>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</si>
  <si>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</si>
  <si>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</si>
  <si>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</si>
  <si>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</si>
  <si>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</si>
  <si>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</si>
  <si>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</si>
  <si>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</si>
  <si>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</si>
  <si>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</si>
  <si>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</si>
  <si>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</si>
  <si>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</si>
  <si>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</si>
  <si>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</si>
  <si>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</si>
  <si>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</si>
  <si>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</si>
  <si>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</si>
  <si>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</si>
  <si>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</si>
  <si>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</si>
  <si>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</si>
  <si>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</si>
  <si>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</si>
  <si>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</si>
  <si>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</si>
  <si>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</si>
  <si>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</si>
  <si>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</si>
  <si>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</si>
  <si>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</si>
  <si>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</si>
  <si>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</si>
  <si>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</si>
  <si>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</si>
  <si>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</si>
  <si>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</si>
  <si>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</si>
  <si>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</si>
  <si>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</si>
  <si>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</si>
  <si>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</si>
  <si>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</si>
  <si>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</si>
  <si>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</si>
  <si>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</si>
  <si>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</si>
  <si>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</si>
  <si>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</si>
  <si>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</si>
  <si>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</si>
  <si>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</si>
  <si>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</si>
  <si>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</si>
  <si>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</si>
  <si>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</si>
  <si>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</si>
  <si>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</si>
  <si>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</si>
  <si>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</si>
  <si>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</si>
  <si>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</si>
  <si>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</si>
  <si>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</si>
  <si>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</si>
  <si>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</si>
  <si>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</si>
  <si>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</si>
  <si>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</si>
  <si>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</si>
  <si>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</si>
  <si>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</si>
  <si>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</si>
  <si>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</si>
  <si>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</si>
  <si>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</si>
  <si>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</si>
  <si>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</si>
  <si>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</si>
  <si>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</si>
  <si>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</si>
  <si>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</si>
  <si>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</si>
  <si>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</si>
  <si>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</si>
  <si>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</si>
  <si>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</si>
  <si>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</si>
  <si>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</si>
  <si>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</si>
  <si>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</si>
  <si>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</si>
  <si>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</si>
  <si>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</si>
  <si>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</si>
  <si>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</si>
  <si>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</si>
  <si>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</si>
  <si>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</si>
  <si>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</si>
  <si>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</si>
  <si>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</si>
  <si>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</si>
  <si>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</si>
  <si>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</si>
  <si>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</si>
  <si>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</si>
  <si>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</si>
  <si>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</si>
  <si>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</si>
  <si>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</si>
  <si>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</si>
  <si>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</si>
  <si>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</si>
  <si>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</si>
  <si>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</si>
  <si>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</si>
  <si>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</si>
  <si>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</si>
  <si>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</si>
  <si>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</si>
  <si>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</si>
  <si>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</si>
  <si>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</si>
  <si>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</si>
  <si>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</si>
  <si>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</si>
  <si>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</si>
  <si>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</si>
  <si>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</si>
  <si>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</si>
  <si>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</si>
  <si>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</si>
  <si>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</si>
  <si>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</si>
  <si>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</si>
  <si>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</si>
  <si>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</si>
  <si>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</si>
  <si>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</si>
  <si>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</si>
  <si>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</si>
  <si>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</si>
  <si>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</si>
  <si>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</si>
  <si>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</si>
  <si>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</si>
  <si>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</si>
  <si>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</si>
  <si>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</si>
  <si>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</si>
  <si>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</si>
  <si>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</si>
  <si>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</si>
  <si>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</si>
  <si>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</si>
  <si>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</si>
  <si>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</si>
  <si>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</si>
  <si>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</si>
  <si>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</si>
  <si>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</si>
  <si>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</si>
  <si>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</si>
  <si>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</si>
  <si>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</si>
  <si>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</si>
  <si>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</si>
  <si>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</si>
  <si>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</si>
  <si>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</si>
  <si>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</si>
  <si>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</si>
  <si>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</si>
  <si>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</si>
  <si>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</si>
  <si>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</si>
  <si>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</si>
  <si>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</si>
  <si>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</si>
  <si>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</si>
  <si>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</si>
  <si>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</si>
  <si>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</si>
  <si>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</si>
  <si>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</si>
  <si>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</si>
  <si>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</si>
  <si>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</si>
  <si>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</si>
  <si>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</si>
  <si>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</si>
  <si>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</si>
  <si>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</si>
  <si>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</si>
  <si>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</si>
  <si>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</si>
  <si>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</si>
  <si>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</si>
  <si>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</si>
  <si>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</si>
  <si>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</si>
  <si>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</si>
  <si>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</si>
  <si>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</si>
  <si>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</si>
  <si>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</si>
  <si>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</si>
  <si>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</si>
  <si>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</si>
  <si>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</si>
  <si>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</si>
  <si>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</si>
  <si>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</si>
  <si>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</si>
  <si>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</si>
  <si>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</si>
  <si>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</si>
  <si>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</si>
  <si>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</si>
  <si>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</si>
  <si>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</si>
  <si>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</si>
  <si>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</si>
  <si>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</si>
  <si>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</si>
  <si>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</si>
  <si>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</si>
  <si>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</si>
  <si>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</si>
  <si>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</si>
  <si>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</si>
  <si>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</si>
  <si>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</si>
  <si>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</si>
  <si>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</si>
  <si>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</si>
  <si>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</si>
  <si>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</si>
  <si>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</si>
  <si>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</si>
  <si>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</si>
  <si>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</si>
  <si>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</si>
  <si>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</si>
  <si>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</si>
  <si>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</si>
  <si>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</si>
  <si>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</si>
  <si>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</si>
  <si>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</si>
  <si>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</si>
  <si>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</si>
  <si>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</si>
  <si>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</si>
  <si>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</si>
  <si>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</si>
  <si>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</si>
  <si>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</si>
  <si>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</si>
  <si>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</si>
  <si>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</si>
  <si>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</si>
  <si>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</si>
  <si>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</si>
  <si>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</si>
  <si>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</si>
  <si>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</si>
  <si>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</si>
  <si>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</si>
  <si>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</si>
  <si>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</si>
  <si>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</si>
  <si>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</si>
  <si>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</si>
  <si>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</si>
  <si>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</si>
  <si>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</si>
  <si>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</si>
  <si>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</si>
  <si>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</si>
  <si>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</si>
  <si>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</si>
  <si>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</si>
  <si>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</si>
  <si>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</si>
  <si>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</si>
  <si>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</si>
  <si>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</si>
  <si>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</si>
  <si>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</si>
  <si>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</si>
  <si>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</si>
  <si>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</si>
  <si>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</si>
  <si>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</si>
  <si>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</si>
  <si>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</si>
  <si>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</si>
  <si>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</si>
  <si>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</si>
  <si>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</si>
  <si>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</si>
  <si>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</si>
  <si>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</si>
  <si>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</si>
  <si>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</si>
  <si>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</si>
  <si>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</si>
  <si>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</si>
  <si>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</si>
  <si>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</si>
  <si>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</si>
  <si>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</si>
  <si>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</si>
  <si>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</si>
  <si>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</si>
  <si>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</si>
  <si>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</si>
  <si>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</si>
  <si>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</si>
  <si>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</si>
  <si>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</si>
  <si>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</si>
  <si>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</si>
  <si>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</si>
  <si>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</si>
  <si>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</si>
  <si>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</si>
  <si>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</si>
  <si>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</si>
  <si>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</si>
  <si>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</si>
  <si>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</si>
  <si>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</si>
  <si>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</si>
  <si>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</si>
  <si>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</si>
  <si>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</si>
  <si>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</si>
  <si>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</si>
  <si>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</si>
  <si>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</si>
  <si>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</si>
  <si>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</si>
  <si>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</si>
  <si>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</si>
  <si>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</si>
  <si>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</si>
  <si>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</si>
  <si>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</si>
  <si>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</si>
  <si>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</si>
  <si>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</si>
  <si>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</si>
  <si>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</si>
  <si>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</si>
  <si>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</si>
  <si>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</si>
  <si>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</si>
  <si>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</si>
  <si>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</si>
  <si>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</si>
  <si>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</si>
  <si>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</si>
  <si>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</si>
  <si>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</si>
  <si>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</si>
  <si>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</si>
  <si>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</si>
  <si>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</si>
  <si>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</si>
  <si>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</si>
  <si>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</si>
  <si>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</si>
  <si>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</si>
  <si>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</si>
  <si>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</si>
  <si>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</si>
  <si>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</si>
  <si>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</si>
  <si>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</si>
  <si>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</si>
  <si>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</si>
  <si>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</si>
  <si>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</si>
  <si>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</si>
  <si>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</si>
  <si>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</si>
  <si>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</si>
  <si>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</si>
  <si>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</si>
  <si>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</si>
  <si>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</si>
  <si>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</si>
  <si>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</si>
  <si>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</si>
  <si>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</si>
  <si>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</si>
  <si>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</si>
  <si>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</si>
  <si>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</si>
  <si>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</si>
  <si>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</si>
  <si>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</si>
  <si>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</si>
  <si>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</si>
  <si>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</si>
  <si>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</si>
  <si>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</si>
  <si>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</si>
  <si>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</si>
  <si>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</si>
  <si>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</si>
  <si>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</si>
  <si>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</si>
  <si>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</si>
  <si>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</si>
  <si>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</si>
  <si>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</si>
  <si>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</si>
  <si>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</si>
  <si>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</si>
  <si>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</si>
  <si>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</si>
  <si>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</si>
  <si>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</si>
  <si>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</si>
  <si>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</si>
  <si>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</si>
  <si>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</si>
  <si>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</si>
  <si>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</si>
  <si>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</si>
  <si>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</si>
  <si>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</si>
  <si>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</si>
  <si>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</si>
  <si>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</si>
  <si>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</si>
  <si>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</si>
  <si>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</si>
  <si>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</si>
  <si>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</si>
  <si>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</si>
  <si>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</si>
  <si>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</si>
  <si>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</si>
  <si>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</si>
  <si>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</si>
  <si>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</si>
  <si>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</si>
  <si>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</si>
  <si>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</si>
  <si>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</si>
  <si>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</si>
  <si>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</si>
  <si>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</si>
  <si>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</si>
  <si>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</si>
  <si>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</si>
  <si>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</si>
  <si>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</si>
  <si>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</si>
  <si>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</si>
  <si>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</si>
  <si>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</si>
  <si>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</si>
  <si>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</si>
  <si>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</si>
  <si>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</si>
  <si>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</si>
  <si>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</si>
  <si>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</si>
  <si>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</si>
  <si>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</si>
  <si>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</si>
  <si>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</si>
  <si>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</si>
  <si>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</si>
  <si>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</si>
  <si>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</si>
  <si>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</si>
  <si>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</si>
  <si>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</si>
  <si>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</si>
  <si>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</si>
  <si>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</si>
  <si>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</si>
  <si>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</si>
  <si>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</si>
  <si>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</si>
  <si>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</si>
  <si>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</si>
  <si>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</si>
  <si>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</si>
  <si>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</si>
  <si>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</si>
  <si>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</si>
  <si>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</si>
  <si>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</si>
  <si>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</si>
  <si>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</si>
  <si>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</si>
  <si>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</si>
  <si>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</si>
  <si>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</si>
  <si>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</si>
  <si>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</si>
  <si>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</si>
  <si>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</si>
  <si>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</si>
  <si>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</si>
  <si>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</si>
  <si>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</si>
  <si>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</si>
  <si>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</si>
  <si>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</si>
  <si>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</si>
  <si>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</si>
  <si>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</si>
  <si>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</si>
  <si>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</si>
  <si>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</si>
  <si>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</si>
  <si>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</si>
  <si>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</si>
  <si>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</si>
  <si>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</si>
  <si>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</si>
  <si>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</si>
  <si>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</si>
  <si>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</si>
  <si>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</si>
  <si>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</si>
  <si>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</si>
  <si>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</si>
  <si>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</si>
  <si>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</si>
  <si>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</si>
  <si>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</si>
  <si>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</si>
  <si>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</si>
  <si>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</si>
  <si>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</si>
  <si>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</si>
  <si>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</si>
  <si>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</si>
  <si>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</si>
  <si>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</si>
  <si>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</si>
  <si>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</si>
  <si>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</si>
  <si>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</si>
  <si>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</si>
  <si>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</si>
  <si>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</si>
  <si>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</si>
  <si>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</si>
  <si>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</si>
  <si>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</si>
  <si>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</si>
  <si>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</si>
  <si>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</si>
  <si>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</si>
  <si>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</si>
  <si>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</si>
  <si>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</si>
  <si>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</si>
  <si>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</si>
  <si>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</si>
  <si>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</si>
  <si>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</si>
  <si>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</si>
  <si>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</si>
  <si>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</si>
  <si>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</si>
  <si>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</si>
  <si>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</si>
  <si>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</si>
  <si>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</si>
  <si>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</si>
  <si>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</si>
  <si>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</si>
  <si>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</si>
  <si>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</si>
  <si>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</si>
  <si>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</si>
  <si>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</si>
  <si>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</si>
  <si>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</si>
  <si>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</si>
  <si>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</si>
  <si>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</si>
  <si>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</si>
  <si>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</si>
  <si>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</si>
  <si>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</si>
  <si>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</si>
  <si>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</si>
  <si>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</si>
  <si>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</si>
  <si>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</si>
  <si>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</si>
  <si>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</si>
  <si>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</si>
  <si>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</si>
  <si>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</si>
  <si>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</si>
  <si>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</si>
  <si>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</si>
  <si>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</si>
  <si>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</si>
  <si>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</si>
  <si>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</si>
  <si>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</si>
  <si>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</si>
  <si>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</si>
  <si>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</si>
  <si>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</si>
  <si>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</si>
  <si>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</si>
  <si>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</si>
  <si>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</si>
  <si>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</si>
  <si>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</si>
  <si>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</si>
  <si>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</si>
  <si>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</si>
  <si>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</si>
  <si>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</si>
  <si>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</si>
  <si>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</si>
  <si>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</si>
  <si>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</si>
  <si>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</si>
  <si>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</si>
  <si>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</si>
  <si>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</si>
  <si>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</si>
  <si>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</si>
  <si>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</si>
  <si>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</si>
  <si>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</si>
  <si>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</si>
  <si>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</si>
  <si>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</si>
  <si>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</si>
  <si>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</si>
  <si>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</si>
  <si>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</si>
  <si>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</si>
  <si>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</si>
  <si>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</si>
  <si>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</si>
  <si>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</si>
  <si>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</si>
  <si>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</si>
  <si>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</si>
  <si>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</si>
  <si>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</si>
  <si>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</si>
  <si>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</si>
  <si>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</si>
  <si>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</si>
  <si>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</si>
  <si>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</si>
  <si>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</si>
  <si>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</si>
  <si>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</si>
  <si>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</si>
  <si>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</si>
  <si>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</si>
  <si>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</si>
  <si>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</si>
  <si>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</si>
  <si>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</si>
  <si>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</si>
  <si>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</si>
  <si>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</si>
  <si>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</si>
  <si>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</si>
  <si>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</si>
  <si>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</si>
  <si>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</si>
  <si>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</si>
  <si>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</si>
  <si>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</si>
  <si>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</si>
  <si>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</si>
  <si>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</si>
  <si>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</si>
  <si>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</si>
  <si>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</si>
  <si>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</si>
  <si>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</si>
  <si>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</si>
  <si>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</si>
  <si>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</si>
  <si>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</si>
  <si>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</si>
  <si>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</si>
  <si>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</si>
  <si>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</si>
  <si>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</si>
  <si>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</si>
  <si>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</si>
  <si>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</si>
  <si>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</si>
  <si>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</si>
  <si>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</si>
  <si>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</si>
  <si>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</si>
  <si>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</si>
  <si>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</si>
  <si>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</si>
  <si>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</si>
  <si>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</si>
  <si>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</si>
  <si>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</si>
  <si>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</si>
  <si>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</si>
  <si>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</si>
  <si>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</si>
  <si>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</si>
  <si>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</si>
  <si>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</si>
  <si>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</si>
  <si>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</si>
  <si>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</si>
  <si>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</si>
  <si>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</si>
  <si>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</si>
  <si>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</si>
  <si>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</si>
  <si>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</si>
  <si>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</si>
  <si>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</si>
  <si>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</si>
  <si>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</si>
  <si>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</si>
  <si>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</si>
  <si>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</si>
  <si>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</si>
  <si>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</si>
  <si>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</si>
  <si>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</si>
  <si>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</si>
  <si>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</si>
  <si>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</si>
  <si>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</si>
  <si>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</si>
  <si>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</si>
  <si>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</si>
  <si>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</si>
  <si>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</si>
  <si>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</si>
  <si>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</si>
  <si>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</si>
  <si>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</si>
  <si>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</si>
  <si>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</si>
  <si>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</si>
  <si>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</si>
  <si>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</si>
  <si>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</si>
  <si>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</si>
  <si>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</si>
  <si>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</si>
  <si>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</si>
  <si>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</si>
  <si>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</si>
  <si>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</si>
  <si>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</si>
  <si>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</si>
  <si>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</si>
  <si>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</si>
  <si>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</si>
  <si>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</si>
  <si>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</si>
  <si>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</si>
  <si>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</si>
  <si>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</si>
  <si>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</si>
  <si>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</si>
  <si>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</si>
  <si>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</si>
  <si>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</si>
  <si>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</si>
  <si>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</si>
  <si>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</si>
  <si>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</si>
  <si>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</si>
  <si>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</si>
  <si>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</si>
  <si>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</si>
  <si>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</si>
  <si>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</si>
  <si>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</si>
  <si>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</si>
  <si>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</si>
  <si>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</si>
  <si>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</si>
  <si>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</si>
  <si>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</si>
  <si>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</si>
  <si>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</si>
  <si>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</si>
  <si>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</si>
  <si>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</si>
  <si>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</si>
  <si>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</si>
  <si>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</si>
  <si>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</si>
  <si>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</si>
  <si>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</si>
  <si>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</si>
  <si>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</si>
  <si>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</si>
  <si>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</si>
  <si>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</si>
  <si>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</si>
  <si>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</si>
  <si>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</si>
  <si>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</si>
  <si>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</si>
  <si>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</si>
  <si>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</si>
  <si>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</si>
  <si>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</si>
  <si>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</si>
  <si>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</si>
  <si>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</si>
  <si>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</si>
  <si>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</si>
  <si>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</si>
  <si>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</si>
  <si>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</si>
  <si>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</si>
  <si>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</si>
  <si>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</si>
  <si>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</si>
  <si>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</si>
  <si>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</si>
  <si>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</si>
  <si>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</si>
  <si>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</si>
  <si>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</si>
  <si>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</si>
  <si>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</si>
  <si>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</si>
  <si>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</si>
  <si>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</si>
  <si>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</si>
  <si>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</si>
  <si>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</si>
  <si>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</si>
  <si>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</si>
  <si>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</si>
  <si>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</si>
  <si>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</si>
  <si>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</si>
  <si>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</si>
  <si>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</si>
  <si>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</si>
  <si>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</si>
  <si>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</si>
  <si>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</si>
  <si>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</si>
  <si>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</si>
  <si>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</si>
  <si>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</si>
  <si>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</si>
  <si>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</si>
  <si>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</si>
  <si>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</si>
  <si>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</si>
  <si>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</si>
  <si>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</si>
  <si>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</si>
  <si>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</si>
  <si>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</si>
  <si>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</si>
  <si>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</si>
  <si>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</si>
  <si>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</si>
  <si>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</si>
  <si>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</si>
  <si>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</si>
  <si>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</si>
  <si>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</si>
  <si>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</si>
  <si>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</si>
  <si>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</si>
  <si>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</si>
  <si>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</si>
  <si>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</si>
  <si>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</si>
  <si>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</si>
  <si>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</si>
  <si>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</si>
  <si>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</si>
  <si>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</si>
  <si>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</si>
  <si>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</si>
  <si>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</si>
  <si>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</si>
  <si>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</si>
  <si>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</si>
  <si>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</si>
  <si>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</si>
  <si>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</si>
  <si>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</si>
  <si>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</si>
  <si>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</si>
  <si>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</si>
  <si>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</si>
  <si>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</si>
  <si>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</si>
  <si>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</si>
  <si>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</si>
  <si>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</si>
  <si>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</si>
  <si>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</si>
  <si>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</si>
  <si>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</si>
  <si>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</si>
  <si>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</si>
  <si>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</si>
  <si>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</si>
  <si>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</si>
  <si>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</si>
  <si>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</si>
  <si>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</si>
  <si>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</si>
  <si>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</si>
  <si>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</si>
  <si>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</si>
  <si>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</si>
  <si>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</si>
  <si>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</si>
  <si>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</si>
  <si>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</si>
  <si>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</si>
  <si>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</si>
  <si>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</si>
  <si>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</si>
  <si>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</si>
  <si>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</si>
  <si>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</si>
  <si>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</si>
  <si>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</si>
  <si>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</si>
  <si>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</si>
  <si>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</si>
  <si>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</si>
  <si>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</si>
  <si>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</si>
  <si>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</si>
  <si>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</si>
  <si>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</si>
  <si>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</si>
  <si>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</si>
  <si>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</si>
  <si>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</si>
  <si>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</si>
  <si>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</si>
  <si>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</si>
  <si>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</si>
  <si>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</si>
  <si>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</si>
  <si>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</si>
  <si>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</si>
  <si>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</si>
  <si>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</si>
  <si>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</si>
  <si>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</si>
  <si>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</si>
  <si>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</si>
  <si>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</si>
  <si>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</si>
  <si>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</si>
  <si>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</si>
  <si>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</si>
  <si>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</si>
  <si>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</si>
  <si>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</si>
  <si>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</si>
  <si>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</si>
  <si>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</si>
  <si>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</si>
  <si>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</si>
  <si>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</si>
  <si>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</si>
  <si>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</si>
  <si>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</si>
  <si>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</si>
  <si>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</si>
  <si>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</si>
  <si>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</si>
  <si>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</si>
  <si>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</si>
  <si>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</si>
  <si>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</si>
  <si>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</si>
  <si>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</si>
  <si>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</si>
  <si>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</si>
  <si>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</si>
  <si>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</si>
  <si>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</si>
  <si>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</si>
  <si>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</si>
  <si>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</si>
  <si>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</si>
  <si>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</si>
  <si>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</si>
  <si>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</si>
  <si>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</si>
  <si>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</si>
  <si>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</si>
  <si>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</si>
  <si>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</si>
  <si>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</si>
  <si>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</si>
  <si>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</si>
  <si>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</si>
  <si>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</si>
  <si>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</si>
  <si>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</si>
  <si>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</si>
  <si>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</si>
  <si>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</si>
  <si>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</si>
  <si>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</si>
  <si>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</si>
  <si>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</si>
  <si>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</si>
  <si>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</si>
  <si>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</si>
  <si>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</si>
  <si>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</si>
  <si>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</si>
  <si>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</si>
  <si>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</si>
  <si>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</si>
  <si>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</si>
  <si>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</si>
  <si>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</si>
  <si>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</si>
  <si>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</si>
  <si>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</si>
  <si>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</si>
  <si>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</si>
  <si>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</si>
  <si>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</si>
  <si>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</si>
  <si>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</si>
  <si>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</si>
  <si>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</si>
  <si>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</si>
  <si>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</si>
  <si>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</si>
  <si>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</si>
  <si>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</si>
  <si>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</si>
  <si>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</si>
  <si>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</si>
  <si>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</si>
  <si>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</si>
  <si>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</si>
  <si>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</si>
  <si>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</si>
  <si>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</si>
  <si>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</si>
  <si>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</si>
  <si>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</si>
  <si>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</si>
  <si>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</si>
  <si>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</si>
  <si>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</si>
  <si>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</si>
  <si>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</si>
  <si>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</si>
  <si>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</si>
  <si>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</si>
  <si>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</si>
  <si>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</si>
  <si>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</si>
  <si>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</si>
  <si>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</si>
  <si>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</si>
  <si>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</si>
  <si>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</si>
  <si>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</si>
  <si>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</si>
  <si>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</si>
  <si>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</si>
  <si>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</si>
  <si>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</si>
  <si>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</si>
  <si>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</si>
  <si>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</si>
  <si>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</si>
  <si>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</si>
  <si>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</si>
  <si>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</si>
  <si>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</si>
  <si>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</si>
  <si>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</si>
  <si>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</si>
  <si>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</si>
  <si>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</si>
  <si>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</si>
  <si>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</si>
  <si>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</si>
  <si>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</si>
  <si>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</si>
  <si>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</si>
  <si>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</si>
  <si>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</si>
  <si>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</si>
  <si>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</si>
  <si>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</si>
  <si>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</si>
  <si>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</si>
  <si>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</si>
  <si>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</si>
  <si>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</si>
  <si>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</si>
  <si>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</si>
  <si>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</si>
  <si>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</si>
  <si>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</si>
  <si>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</si>
  <si>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</si>
  <si>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</si>
  <si>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</si>
  <si>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</si>
  <si>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</si>
  <si>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</si>
  <si>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</si>
  <si>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</si>
  <si>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</si>
  <si>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</si>
  <si>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</si>
  <si>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</si>
  <si>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</si>
  <si>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</si>
  <si>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</si>
  <si>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</si>
  <si>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</si>
  <si>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</si>
  <si>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</si>
  <si>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</si>
  <si>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</si>
  <si>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</si>
  <si>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</si>
  <si>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</si>
  <si>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</si>
  <si>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</si>
  <si>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</si>
  <si>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</si>
  <si>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</si>
  <si>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</si>
  <si>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</si>
  <si>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</si>
  <si>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</si>
  <si>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</si>
  <si>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</si>
  <si>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</si>
  <si>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</si>
  <si>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</si>
  <si>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</si>
  <si>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</si>
  <si>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</si>
  <si>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</si>
  <si>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</si>
  <si>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</si>
  <si>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</si>
  <si>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</si>
  <si>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</si>
  <si>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</si>
  <si>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</si>
  <si>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</si>
  <si>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</si>
  <si>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</si>
  <si>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</si>
  <si>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</si>
  <si>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</si>
  <si>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</si>
  <si>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</si>
  <si>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</si>
  <si>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</si>
  <si>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</si>
  <si>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</si>
  <si>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</si>
  <si>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</si>
  <si>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</si>
  <si>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</si>
  <si>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</si>
  <si>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</si>
  <si>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</si>
  <si>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</si>
  <si>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</si>
  <si>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</si>
  <si>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</si>
  <si>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</si>
  <si>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</si>
  <si>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</si>
  <si>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</si>
  <si>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</si>
  <si>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</si>
  <si>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</si>
  <si>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</si>
  <si>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</si>
  <si>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</si>
  <si>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</si>
  <si>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</si>
  <si>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</si>
  <si>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</si>
  <si>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</si>
  <si>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</si>
  <si>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</si>
  <si>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</si>
  <si>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</si>
  <si>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</si>
  <si>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</si>
  <si>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</si>
  <si>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</si>
  <si>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</si>
  <si>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</si>
  <si>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</si>
  <si>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</si>
  <si>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</si>
  <si>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</si>
  <si>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</si>
  <si>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</si>
  <si>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</si>
  <si>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</si>
  <si>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</si>
  <si>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</si>
  <si>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</si>
  <si>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</si>
  <si>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</si>
  <si>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</si>
  <si>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</si>
  <si>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</si>
  <si>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</si>
  <si>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</si>
  <si>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</si>
  <si>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</si>
  <si>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</si>
  <si>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</si>
  <si>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</si>
  <si>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</si>
  <si>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</si>
  <si>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</si>
  <si>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</si>
  <si>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</si>
  <si>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</si>
  <si>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</si>
  <si>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</si>
  <si>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</si>
  <si>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</si>
  <si>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</si>
  <si>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</si>
  <si>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</si>
  <si>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</si>
  <si>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</si>
  <si>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</si>
  <si>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</si>
  <si>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</si>
  <si>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</si>
  <si>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</si>
  <si>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</si>
  <si>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</si>
  <si>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</si>
  <si>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</si>
  <si>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</si>
  <si>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</si>
  <si>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</si>
  <si>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</si>
  <si>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</si>
  <si>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</si>
  <si>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</si>
  <si>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</si>
  <si>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</si>
  <si>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</si>
  <si>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</si>
  <si>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</si>
  <si>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</si>
  <si>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</si>
  <si>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</si>
  <si>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</si>
  <si>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</si>
  <si>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</si>
  <si>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</si>
  <si>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</si>
  <si>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</si>
  <si>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</si>
  <si>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</si>
  <si>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</si>
  <si>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</si>
  <si>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</si>
  <si>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</si>
  <si>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</si>
  <si>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</si>
  <si>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</si>
  <si>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</si>
  <si>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</si>
  <si>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</si>
  <si>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</si>
  <si>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</si>
  <si>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</si>
  <si>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</si>
  <si>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</si>
  <si>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</si>
  <si>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</si>
  <si>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</si>
  <si>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</si>
  <si>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</si>
  <si>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</si>
  <si>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</si>
  <si>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</si>
  <si>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</si>
  <si>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</si>
  <si>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</si>
  <si>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</si>
  <si>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</si>
  <si>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</si>
  <si>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</si>
  <si>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</si>
  <si>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</si>
  <si>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</si>
  <si>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</si>
  <si>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</si>
  <si>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</si>
  <si>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</si>
  <si>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</si>
  <si>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</si>
  <si>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</si>
  <si>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</si>
  <si>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</si>
  <si>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</si>
  <si>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</si>
  <si>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</si>
  <si>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</si>
  <si>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</si>
  <si>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</si>
  <si>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</si>
  <si>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</si>
  <si>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</si>
  <si>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</si>
  <si>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</si>
  <si>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</si>
  <si>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</si>
  <si>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</si>
  <si>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</si>
  <si>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</si>
  <si>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</si>
  <si>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</si>
  <si>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</si>
  <si>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</si>
  <si>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</si>
  <si>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</si>
  <si>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</si>
  <si>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</si>
  <si>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</si>
  <si>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</si>
  <si>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</si>
  <si>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</si>
  <si>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</si>
  <si>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</si>
  <si>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</si>
  <si>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</si>
  <si>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</si>
  <si>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</si>
  <si>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</si>
  <si>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</si>
  <si>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</si>
  <si>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</si>
  <si>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</si>
  <si>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</si>
  <si>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</si>
  <si>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</si>
  <si>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</si>
  <si>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</si>
  <si>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</si>
  <si>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</si>
  <si>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</si>
  <si>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</si>
  <si>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</si>
  <si>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</si>
  <si>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</si>
  <si>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</si>
  <si>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</si>
  <si>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</si>
  <si>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</si>
  <si>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</si>
  <si>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</si>
  <si>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</si>
  <si>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</si>
  <si>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</si>
  <si>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</si>
  <si>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</si>
  <si>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</si>
  <si>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</si>
  <si>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</si>
  <si>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</si>
  <si>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</si>
  <si>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</si>
  <si>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</si>
  <si>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</si>
  <si>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</si>
  <si>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</si>
  <si>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</si>
  <si>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</si>
  <si>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</si>
  <si>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</si>
  <si>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</si>
  <si>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</si>
  <si>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</si>
  <si>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</si>
  <si>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</si>
  <si>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</si>
  <si>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</si>
  <si>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</si>
  <si>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</si>
  <si>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</si>
  <si>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</si>
  <si>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</si>
  <si>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</si>
  <si>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</si>
  <si>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</si>
  <si>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</si>
  <si>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</si>
  <si>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</si>
  <si>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</si>
  <si>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</si>
  <si>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</si>
  <si>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</si>
  <si>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</si>
  <si>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</si>
  <si>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</si>
  <si>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</si>
  <si>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</si>
  <si>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</si>
  <si>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</si>
  <si>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</si>
  <si>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</si>
  <si>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</si>
  <si>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</si>
  <si>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</si>
  <si>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</si>
  <si>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</si>
  <si>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</si>
  <si>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</si>
  <si>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</si>
  <si>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</si>
  <si>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</si>
  <si>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</si>
  <si>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</si>
  <si>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</si>
  <si>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</si>
  <si>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</si>
  <si>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</si>
  <si>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</si>
  <si>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</si>
  <si>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</si>
  <si>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</si>
  <si>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</si>
  <si>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</si>
  <si>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</si>
  <si>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</si>
  <si>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</si>
  <si>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</si>
  <si>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</si>
  <si>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</si>
  <si>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</si>
  <si>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</si>
  <si>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</si>
  <si>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</si>
  <si>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</si>
  <si>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</si>
  <si>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</si>
  <si>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</si>
  <si>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</si>
  <si>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</si>
  <si>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</si>
  <si>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</si>
  <si>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</si>
  <si>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</si>
  <si>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</si>
  <si>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</si>
  <si>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</si>
  <si>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</si>
  <si>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</si>
  <si>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</si>
  <si>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</si>
  <si>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</si>
  <si>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</si>
  <si>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</si>
  <si>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</si>
  <si>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</si>
  <si>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</si>
  <si>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</si>
  <si>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</si>
  <si>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</si>
  <si>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</si>
  <si>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</si>
  <si>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</si>
  <si>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</si>
  <si>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</si>
  <si>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</si>
  <si>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</si>
  <si>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</si>
  <si>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</si>
  <si>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</si>
  <si>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</si>
  <si>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</si>
  <si>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</si>
  <si>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</si>
  <si>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</si>
  <si>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</si>
  <si>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</si>
  <si>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</si>
  <si>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</si>
  <si>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</si>
  <si>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</si>
  <si>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</si>
  <si>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</si>
  <si>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</si>
  <si>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</si>
  <si>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</si>
  <si>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</si>
  <si>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</si>
  <si>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</si>
  <si>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</si>
  <si>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</si>
  <si>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</si>
  <si>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</si>
  <si>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</si>
  <si>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</si>
  <si>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</si>
  <si>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</si>
  <si>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</si>
  <si>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</si>
  <si>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</si>
  <si>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</si>
  <si>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</si>
  <si>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</si>
  <si>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</si>
  <si>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</si>
  <si>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</si>
  <si>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</si>
  <si>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</si>
  <si>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</si>
  <si>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</si>
  <si>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</si>
  <si>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</si>
  <si>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</si>
  <si>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</si>
  <si>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</si>
  <si>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</si>
  <si>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</si>
  <si>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</si>
  <si>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</si>
  <si>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</si>
  <si>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</si>
  <si>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</si>
  <si>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</si>
  <si>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</si>
  <si>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</si>
  <si>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</si>
  <si>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</si>
  <si>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</si>
  <si>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</si>
  <si>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</si>
  <si>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</si>
  <si>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</si>
  <si>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</si>
  <si>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</si>
  <si>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</si>
  <si>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</si>
  <si>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</si>
  <si>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</si>
  <si>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</si>
  <si>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</si>
  <si>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</si>
  <si>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</si>
  <si>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</si>
  <si>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</si>
  <si>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</si>
  <si>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</si>
  <si>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</si>
  <si>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</si>
  <si>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</si>
  <si>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</si>
  <si>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</si>
  <si>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</si>
  <si>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</si>
  <si>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</si>
  <si>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</si>
  <si>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</si>
  <si>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</si>
  <si>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</si>
  <si>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</si>
  <si>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</si>
  <si>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</si>
  <si>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</si>
  <si>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</si>
  <si>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</si>
  <si>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</si>
  <si>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</si>
  <si>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</si>
  <si>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</si>
  <si>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</si>
  <si>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</si>
  <si>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</si>
  <si>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</si>
  <si>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</si>
  <si>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</si>
  <si>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</si>
  <si>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</si>
  <si>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</si>
  <si>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</si>
  <si>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</si>
  <si>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</si>
  <si>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</si>
  <si>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</si>
  <si>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</si>
  <si>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</si>
  <si>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</si>
  <si>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</si>
  <si>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</si>
  <si>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</si>
  <si>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</si>
  <si>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</si>
  <si>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</si>
  <si>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</si>
  <si>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</si>
  <si>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</si>
  <si>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</si>
  <si>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</si>
  <si>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</si>
  <si>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</si>
  <si>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</si>
  <si>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</si>
  <si>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</si>
  <si>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</si>
  <si>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</si>
  <si>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</si>
  <si>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</si>
  <si>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</si>
  <si>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</si>
  <si>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</si>
  <si>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</si>
  <si>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</si>
  <si>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</si>
  <si>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</si>
  <si>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</si>
  <si>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</si>
  <si>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</si>
  <si>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</si>
  <si>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</si>
  <si>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</si>
  <si>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</si>
  <si>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</si>
  <si>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</si>
  <si>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</si>
  <si>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</si>
  <si>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</si>
  <si>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</si>
  <si>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</si>
  <si>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</si>
  <si>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</si>
  <si>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</si>
  <si>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</si>
  <si>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</si>
  <si>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</si>
  <si>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</si>
  <si>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</si>
  <si>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</si>
  <si>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</si>
  <si>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</si>
  <si>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</si>
  <si>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</si>
  <si>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</si>
  <si>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</si>
  <si>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</si>
  <si>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</si>
  <si>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</si>
  <si>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</si>
  <si>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</si>
  <si>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</si>
  <si>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</si>
  <si>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</si>
  <si>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</si>
  <si>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</si>
  <si>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</si>
  <si>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</si>
  <si>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</si>
  <si>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</si>
  <si>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</si>
  <si>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</si>
  <si>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</si>
  <si>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</si>
  <si>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</si>
  <si>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</si>
  <si>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</si>
  <si>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</si>
  <si>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</si>
  <si>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</si>
  <si>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</si>
  <si>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</si>
  <si>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</si>
  <si>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</si>
  <si>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</si>
  <si>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</si>
  <si>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</si>
  <si>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</si>
  <si>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</si>
  <si>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</si>
  <si>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</si>
  <si>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</si>
  <si>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</si>
  <si>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</si>
  <si>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</si>
  <si>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</si>
  <si>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</si>
  <si>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</si>
  <si>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</si>
  <si>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</si>
  <si>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</si>
  <si>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</si>
  <si>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</si>
  <si>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</si>
  <si>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</si>
  <si>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</si>
  <si>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</si>
  <si>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</si>
  <si>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</si>
  <si>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</si>
  <si>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</si>
  <si>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</si>
  <si>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</si>
  <si>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</si>
  <si>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</si>
  <si>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</si>
  <si>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</si>
  <si>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</si>
  <si>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</si>
  <si>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</si>
  <si>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</si>
  <si>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</si>
  <si>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</si>
  <si>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</si>
  <si>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</si>
  <si>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</si>
  <si>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</si>
  <si>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</si>
  <si>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</si>
  <si>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</si>
  <si>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</si>
  <si>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</si>
  <si>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</si>
  <si>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</si>
  <si>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</si>
  <si>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</si>
  <si>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</si>
  <si>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</si>
  <si>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</si>
  <si>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</si>
  <si>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</si>
  <si>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</si>
  <si>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</si>
  <si>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</si>
  <si>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</si>
  <si>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</si>
  <si>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</si>
  <si>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</si>
  <si>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</si>
  <si>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</si>
  <si>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</si>
  <si>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</si>
  <si>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</si>
  <si>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</si>
  <si>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</si>
  <si>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</si>
  <si>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</si>
  <si>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</si>
  <si>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</si>
  <si>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</si>
  <si>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</si>
  <si>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</si>
  <si>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</si>
  <si>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</si>
  <si>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</si>
  <si>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</si>
  <si>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</si>
  <si>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</si>
  <si>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</si>
  <si>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</si>
  <si>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</si>
  <si>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</si>
  <si>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</si>
  <si>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</si>
  <si>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</si>
  <si>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</si>
  <si>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</si>
  <si>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</si>
  <si>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</si>
  <si>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</si>
  <si>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</si>
  <si>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</si>
  <si>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</si>
  <si>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</si>
  <si>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</si>
  <si>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</si>
  <si>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</si>
  <si>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</si>
  <si>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</si>
  <si>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</si>
  <si>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</si>
  <si>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</si>
  <si>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</si>
  <si>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</si>
  <si>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</si>
  <si>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</si>
  <si>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</si>
  <si>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</si>
  <si>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</si>
  <si>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</si>
  <si>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</si>
  <si>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</si>
  <si>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</si>
  <si>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</si>
  <si>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</si>
  <si>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</si>
  <si>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</si>
  <si>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</si>
  <si>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</si>
  <si>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</si>
  <si>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</si>
  <si>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</si>
  <si>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</si>
  <si>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</si>
  <si>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</si>
  <si>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</si>
  <si>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</si>
  <si>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</si>
  <si>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</si>
  <si>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</si>
  <si>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</si>
  <si>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</si>
  <si>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</si>
  <si>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</si>
  <si>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</si>
  <si>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</si>
  <si>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</si>
  <si>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</si>
  <si>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</si>
  <si>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</si>
  <si>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</si>
  <si>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</si>
  <si>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</si>
  <si>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</si>
  <si>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</si>
  <si>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</si>
  <si>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</si>
  <si>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</si>
  <si>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</si>
  <si>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</si>
  <si>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</si>
  <si>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</si>
  <si>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</si>
  <si>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</si>
  <si>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</si>
  <si>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</si>
  <si>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</si>
  <si>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</si>
  <si>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</si>
  <si>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</si>
  <si>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</si>
  <si>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</si>
  <si>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</si>
  <si>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</si>
  <si>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</si>
  <si>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</si>
  <si>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</si>
  <si>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</si>
  <si>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</si>
  <si>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</si>
  <si>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</si>
  <si>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</si>
  <si>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</si>
  <si>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</si>
  <si>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</si>
  <si>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</si>
  <si>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</si>
  <si>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</si>
  <si>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</si>
  <si>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</si>
  <si>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</si>
  <si>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</si>
  <si>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</si>
  <si>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</si>
  <si>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</si>
  <si>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</si>
  <si>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</si>
  <si>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</si>
  <si>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</si>
  <si>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</si>
  <si>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</si>
  <si>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</si>
  <si>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</si>
  <si>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</si>
  <si>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</si>
  <si>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</si>
  <si>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</si>
  <si>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</si>
  <si>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</si>
  <si>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</si>
  <si>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</si>
  <si>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</si>
  <si>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</si>
  <si>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</si>
  <si>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</si>
  <si>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</si>
  <si>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</si>
  <si>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</si>
  <si>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</si>
  <si>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</si>
  <si>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</si>
  <si>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</si>
  <si>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</si>
  <si>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</si>
  <si>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</si>
  <si>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</si>
  <si>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</si>
  <si>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</si>
  <si>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</si>
  <si>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</si>
  <si>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</si>
  <si>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</si>
  <si>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</si>
  <si>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</si>
  <si>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</si>
  <si>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</si>
  <si>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</si>
  <si>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</si>
  <si>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</si>
  <si>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</si>
  <si>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</si>
  <si>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</si>
  <si>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</si>
  <si>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</si>
  <si>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</si>
  <si>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</si>
  <si>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</si>
  <si>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</si>
  <si>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</si>
  <si>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</si>
  <si>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</si>
  <si>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</si>
  <si>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</si>
  <si>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</si>
  <si>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</si>
  <si>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</si>
  <si>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</si>
  <si>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</si>
  <si>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</si>
  <si>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</si>
  <si>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</si>
  <si>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</si>
  <si>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</si>
  <si>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</si>
  <si>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</si>
  <si>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</si>
  <si>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</si>
  <si>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</si>
  <si>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</si>
  <si>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</si>
  <si>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</si>
  <si>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</si>
  <si>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</si>
  <si>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</si>
  <si>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</si>
  <si>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</si>
  <si>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</si>
  <si>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</si>
  <si>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</si>
  <si>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</si>
  <si>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</si>
  <si>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</si>
  <si>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</si>
  <si>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</si>
  <si>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</si>
  <si>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</si>
  <si>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</si>
  <si>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</si>
  <si>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</si>
  <si>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</si>
  <si>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</si>
  <si>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</si>
  <si>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</si>
  <si>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</si>
  <si>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</si>
  <si>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</si>
  <si>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</si>
  <si>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</si>
  <si>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</si>
  <si>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</si>
  <si>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</si>
  <si>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</si>
  <si>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</si>
  <si>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</si>
  <si>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</si>
  <si>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</si>
  <si>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</si>
  <si>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</si>
  <si>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</si>
  <si>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</si>
  <si>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</si>
  <si>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</si>
  <si>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</si>
  <si>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</si>
  <si>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</si>
  <si>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</si>
  <si>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</si>
  <si>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</si>
  <si>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</si>
  <si>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</si>
  <si>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</si>
  <si>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</si>
  <si>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</si>
  <si>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</si>
  <si>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</si>
  <si>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</si>
  <si>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</si>
  <si>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</si>
  <si>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</si>
  <si>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</si>
  <si>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</si>
  <si>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</si>
  <si>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</si>
  <si>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</si>
  <si>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</si>
  <si>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</si>
  <si>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</si>
  <si>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</si>
  <si>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</si>
  <si>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</si>
  <si>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</si>
  <si>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</si>
  <si>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</si>
  <si>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</si>
  <si>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</si>
  <si>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</si>
  <si>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</si>
  <si>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</si>
  <si>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</si>
  <si>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</si>
  <si>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</si>
  <si>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</si>
  <si>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</si>
  <si>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</si>
  <si>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</si>
  <si>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</si>
  <si>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</si>
  <si>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</si>
  <si>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</si>
  <si>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</si>
  <si>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</si>
  <si>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</si>
  <si>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</si>
  <si>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</si>
  <si>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</si>
  <si>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</si>
  <si>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</si>
  <si>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</si>
  <si>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</si>
  <si>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</si>
  <si>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</si>
  <si>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</si>
  <si>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</si>
  <si>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</si>
  <si>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</si>
  <si>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</si>
  <si>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</si>
  <si>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</si>
  <si>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</si>
  <si>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</si>
  <si>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</si>
  <si>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</si>
  <si>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</si>
  <si>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</si>
  <si>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</si>
  <si>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</si>
  <si>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</si>
  <si>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</si>
  <si>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</si>
  <si>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</si>
  <si>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</si>
  <si>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</si>
  <si>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</si>
  <si>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</si>
  <si>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</si>
  <si>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</si>
  <si>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</si>
  <si>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</si>
  <si>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</si>
  <si>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</si>
  <si>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</si>
  <si>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</si>
  <si>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</si>
  <si>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</si>
  <si>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</si>
  <si>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</si>
  <si>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</si>
  <si>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</si>
  <si>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</si>
  <si>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</si>
  <si>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</si>
  <si>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</si>
  <si>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</si>
  <si>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</si>
  <si>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</si>
  <si>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</si>
  <si>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</si>
  <si>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</si>
  <si>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</si>
  <si>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</si>
  <si>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</si>
  <si>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</si>
  <si>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</si>
  <si>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</si>
  <si>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</si>
  <si>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</si>
  <si>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</si>
  <si>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</si>
  <si>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</si>
  <si>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</si>
  <si>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</si>
  <si>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</si>
  <si>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</si>
  <si>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</si>
  <si>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</si>
  <si>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</si>
  <si>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</si>
  <si>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</si>
  <si>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</si>
  <si>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</si>
  <si>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</si>
  <si>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</si>
  <si>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</si>
  <si>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</si>
  <si>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</si>
  <si>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</si>
  <si>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</si>
  <si>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</si>
  <si>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</si>
  <si>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</si>
  <si>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</si>
  <si>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</si>
  <si>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</si>
  <si>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</si>
  <si>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</si>
  <si>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</si>
  <si>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</si>
  <si>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</si>
  <si>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</si>
  <si>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</si>
  <si>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</si>
  <si>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</si>
  <si>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</si>
  <si>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</si>
  <si>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</si>
  <si>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</si>
  <si>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</si>
  <si>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</si>
  <si>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</si>
  <si>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</si>
  <si>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</si>
  <si>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</si>
  <si>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</si>
  <si>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</si>
  <si>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</si>
  <si>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</si>
  <si>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</si>
  <si>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</si>
  <si>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</si>
  <si>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</si>
  <si>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</si>
  <si>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</si>
  <si>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</si>
  <si>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</si>
  <si>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</si>
  <si>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</si>
  <si>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</si>
  <si>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</si>
  <si>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</si>
  <si>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</si>
  <si>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</si>
  <si>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</si>
  <si>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</si>
  <si>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</si>
  <si>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</si>
  <si>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</si>
  <si>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</si>
  <si>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</si>
  <si>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</si>
  <si>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</si>
  <si>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</si>
  <si>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</si>
  <si>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</si>
  <si>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</si>
  <si>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</si>
  <si>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</si>
  <si>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</si>
  <si>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</si>
  <si>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</si>
  <si>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</si>
  <si>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</si>
  <si>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</si>
  <si>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</si>
  <si>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</si>
  <si>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</si>
  <si>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</si>
  <si>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</si>
  <si>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</si>
  <si>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</si>
  <si>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</si>
  <si>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</si>
  <si>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</si>
  <si>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</si>
  <si>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</si>
  <si>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</si>
  <si>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</si>
  <si>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</si>
  <si>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</si>
  <si>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</si>
  <si>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</si>
  <si>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</si>
  <si>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</si>
  <si>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</si>
  <si>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</si>
  <si>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</si>
  <si>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</si>
  <si>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</si>
  <si>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</si>
  <si>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</si>
  <si>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</si>
  <si>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</si>
  <si>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</si>
  <si>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</si>
  <si>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</si>
  <si>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</si>
  <si>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</si>
  <si>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</si>
  <si>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</si>
  <si>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</si>
  <si>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</si>
  <si>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</si>
  <si>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</si>
  <si>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</si>
  <si>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</si>
  <si>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</si>
  <si>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</si>
  <si>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</si>
  <si>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</si>
  <si>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</si>
  <si>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</si>
  <si>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</si>
  <si>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</si>
  <si>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</si>
  <si>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</si>
  <si>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</si>
  <si>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</si>
  <si>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</si>
  <si>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</si>
  <si>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</si>
  <si>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</si>
  <si>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</si>
  <si>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</si>
  <si>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</si>
  <si>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</si>
  <si>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</si>
  <si>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</si>
  <si>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</si>
  <si>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</si>
  <si>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</si>
  <si>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</si>
  <si>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</si>
  <si>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</si>
  <si>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</si>
  <si>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</si>
  <si>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</si>
  <si>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</si>
  <si>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</si>
  <si>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</si>
  <si>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</si>
  <si>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</si>
  <si>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</si>
  <si>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</si>
  <si>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</si>
  <si>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</si>
  <si>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</si>
  <si>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</si>
  <si>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</si>
  <si>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</si>
  <si>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</si>
  <si>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</si>
  <si>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</si>
  <si>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</si>
  <si>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</si>
  <si>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</si>
  <si>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</si>
  <si>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</si>
  <si>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</si>
  <si>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</si>
  <si>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</si>
  <si>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</si>
  <si>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</si>
  <si>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</si>
  <si>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</si>
  <si>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</si>
  <si>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</si>
  <si>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</si>
  <si>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</si>
  <si>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</si>
  <si>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</si>
  <si>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</si>
  <si>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</si>
  <si>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</si>
  <si>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</si>
  <si>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</si>
  <si>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</si>
  <si>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</si>
  <si>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</si>
  <si>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</si>
  <si>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</si>
  <si>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</si>
  <si>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</si>
  <si>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</si>
  <si>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</si>
  <si>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</si>
  <si>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</si>
  <si>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</si>
  <si>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</si>
  <si>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</si>
  <si>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</si>
  <si>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</si>
  <si>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</si>
  <si>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</si>
  <si>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</si>
  <si>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</si>
  <si>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</si>
  <si>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</si>
  <si>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</si>
  <si>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</si>
  <si>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</si>
  <si>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</si>
  <si>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</si>
  <si>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</si>
  <si>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</si>
  <si>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</si>
  <si>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</si>
  <si>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</si>
  <si>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</si>
  <si>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</si>
  <si>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</si>
  <si>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</si>
  <si>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</si>
  <si>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</si>
  <si>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</si>
  <si>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</si>
  <si>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</si>
  <si>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</si>
  <si>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</si>
  <si>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</si>
  <si>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</si>
  <si>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</si>
  <si>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</si>
  <si>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</si>
  <si>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</si>
  <si>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</si>
  <si>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</si>
  <si>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</si>
  <si>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</si>
  <si>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</si>
  <si>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</si>
  <si>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</si>
  <si>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</si>
  <si>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</si>
  <si>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</si>
  <si>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</si>
  <si>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</si>
  <si>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</si>
  <si>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</si>
  <si>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</si>
  <si>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</si>
  <si>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</si>
  <si>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</si>
  <si>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</si>
  <si>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</si>
  <si>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</si>
  <si>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</si>
  <si>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</si>
  <si>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</si>
  <si>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</si>
  <si>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</si>
  <si>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</si>
  <si>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</si>
  <si>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</si>
  <si>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</si>
  <si>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</si>
  <si>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</si>
  <si>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</si>
  <si>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</si>
  <si>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</si>
  <si>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</si>
  <si>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</si>
  <si>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</si>
  <si>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</si>
  <si>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</si>
  <si>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</si>
  <si>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</si>
  <si>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</si>
  <si>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</si>
  <si>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</si>
  <si>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</si>
  <si>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</si>
  <si>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</si>
  <si>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</si>
  <si>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</si>
  <si>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</si>
  <si>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</si>
  <si>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</si>
  <si>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</si>
  <si>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</si>
  <si>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</si>
  <si>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</si>
  <si>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</si>
  <si>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</si>
  <si>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</si>
  <si>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</si>
  <si>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</si>
  <si>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</si>
  <si>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</si>
  <si>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</si>
  <si>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</si>
  <si>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</si>
  <si>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</si>
  <si>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</si>
  <si>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</si>
  <si>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</si>
  <si>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</si>
  <si>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</si>
  <si>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</si>
  <si>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</si>
  <si>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</si>
  <si>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</si>
  <si>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</si>
  <si>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</si>
  <si>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</si>
  <si>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</si>
  <si>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</si>
  <si>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</si>
  <si>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</si>
  <si>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</si>
  <si>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</si>
  <si>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</si>
  <si>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</si>
  <si>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</si>
  <si>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</si>
  <si>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</si>
  <si>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</si>
  <si>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</si>
  <si>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</si>
  <si>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</si>
  <si>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</si>
  <si>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</si>
  <si>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</si>
  <si>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</si>
  <si>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</si>
  <si>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</si>
  <si>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</si>
  <si>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</si>
  <si>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</si>
  <si>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</si>
  <si>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</si>
  <si>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</si>
  <si>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</si>
  <si>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</si>
  <si>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</si>
  <si>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</si>
  <si>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</si>
  <si>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</si>
  <si>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</si>
  <si>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</si>
  <si>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</si>
  <si>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</si>
  <si>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</si>
  <si>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</si>
  <si>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</si>
  <si>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</si>
  <si>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</si>
  <si>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</si>
  <si>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</si>
  <si>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</si>
  <si>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</si>
  <si>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</si>
  <si>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</si>
  <si>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</si>
  <si>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</si>
  <si>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</si>
  <si>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</si>
  <si>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</si>
  <si>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</si>
  <si>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</si>
  <si>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</si>
  <si>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</si>
  <si>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</si>
  <si>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</si>
  <si>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</si>
  <si>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</si>
  <si>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</si>
  <si>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</si>
  <si>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</si>
  <si>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</si>
  <si>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</si>
  <si>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</si>
  <si>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</si>
  <si>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</si>
  <si>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</si>
  <si>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</si>
  <si>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</si>
  <si>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</si>
  <si>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</si>
  <si>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</si>
  <si>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</si>
  <si>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</si>
  <si>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</si>
  <si>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</si>
  <si>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</si>
  <si>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</si>
  <si>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</si>
  <si>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</si>
  <si>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</si>
  <si>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</si>
  <si>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</si>
  <si>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</si>
  <si>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</si>
  <si>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</si>
  <si>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</si>
  <si>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</si>
  <si>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</si>
  <si>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</si>
  <si>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</si>
  <si>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</si>
  <si>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</si>
  <si>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</si>
  <si>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</si>
  <si>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</si>
  <si>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</si>
  <si>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</si>
  <si>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</si>
  <si>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</si>
  <si>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</si>
  <si>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</si>
  <si>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</si>
  <si>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</si>
  <si>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</si>
  <si>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</si>
  <si>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</si>
  <si>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</si>
  <si>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</si>
  <si>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</si>
  <si>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</si>
  <si>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</si>
  <si>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</si>
  <si>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</si>
  <si>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</si>
  <si>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</si>
  <si>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</si>
  <si>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</si>
  <si>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</si>
  <si>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</si>
  <si>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</si>
  <si>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</si>
  <si>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</si>
  <si>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</si>
  <si>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</si>
  <si>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</si>
  <si>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</si>
  <si>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</si>
  <si>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</si>
  <si>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</si>
  <si>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</si>
  <si>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</si>
  <si>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</si>
  <si>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</si>
  <si>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</si>
  <si>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</si>
  <si>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</si>
  <si>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</si>
  <si>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</si>
  <si>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</si>
  <si>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</si>
  <si>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</si>
  <si>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</si>
  <si>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</si>
  <si>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</si>
  <si>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</si>
  <si>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</si>
  <si>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</si>
  <si>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</si>
  <si>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</si>
  <si>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</si>
  <si>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</si>
  <si>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</si>
  <si>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</si>
  <si>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</si>
  <si>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</si>
  <si>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</si>
  <si>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</si>
  <si>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</si>
  <si>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</si>
  <si>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</si>
  <si>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</si>
  <si>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</si>
  <si>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</si>
  <si>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</si>
  <si>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</si>
  <si>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</si>
  <si>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</si>
  <si>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</si>
  <si>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</si>
  <si>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</si>
  <si>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</si>
  <si>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</si>
  <si>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</si>
  <si>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</si>
  <si>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</si>
  <si>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</si>
  <si>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</si>
  <si>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</si>
  <si>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</si>
  <si>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</si>
  <si>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</si>
  <si>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</si>
  <si>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</si>
  <si>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</si>
  <si>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</si>
  <si>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</si>
  <si>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</si>
  <si>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</si>
  <si>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</si>
  <si>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</si>
  <si>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</si>
  <si>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</si>
  <si>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</si>
  <si>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</si>
  <si>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</si>
  <si>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</si>
  <si>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</si>
  <si>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</si>
  <si>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</si>
  <si>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</si>
  <si>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</si>
  <si>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</si>
  <si>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</si>
  <si>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</si>
  <si>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</si>
  <si>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</si>
  <si>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</si>
  <si>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</si>
  <si>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</si>
  <si>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</si>
  <si>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</si>
  <si>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</si>
  <si>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</si>
  <si>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</si>
  <si>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</si>
  <si>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</si>
  <si>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</si>
  <si>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</si>
  <si>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</si>
  <si>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</si>
  <si>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</si>
  <si>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</si>
  <si>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</si>
  <si>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</si>
  <si>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</si>
  <si>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</si>
  <si>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</si>
  <si>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</si>
  <si>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</si>
  <si>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</si>
  <si>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</si>
  <si>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</si>
  <si>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</si>
  <si>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</si>
  <si>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</si>
  <si>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</si>
  <si>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</si>
  <si>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</si>
  <si>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</si>
  <si>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</si>
  <si>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</si>
  <si>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</si>
  <si>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</si>
  <si>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</si>
  <si>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</si>
  <si>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</si>
  <si>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</si>
  <si>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</si>
  <si>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</si>
  <si>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</si>
  <si>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</si>
  <si>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</si>
  <si>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</si>
  <si>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</si>
  <si>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</si>
  <si>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</si>
  <si>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</si>
  <si>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</si>
  <si>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</si>
  <si>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</si>
  <si>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</si>
  <si>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</si>
  <si>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</si>
  <si>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</si>
  <si>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</si>
  <si>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</si>
  <si>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</si>
  <si>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</si>
  <si>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</si>
  <si>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</si>
  <si>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</si>
  <si>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</si>
  <si>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</si>
  <si>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</si>
  <si>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</si>
  <si>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</si>
  <si>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</si>
  <si>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</si>
  <si>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</si>
  <si>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</si>
  <si>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</si>
  <si>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</si>
  <si>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</si>
  <si>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</si>
  <si>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</si>
  <si>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</si>
  <si>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</si>
  <si>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</si>
  <si>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</si>
  <si>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</si>
  <si>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</si>
  <si>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</si>
  <si>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</si>
  <si>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</si>
  <si>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</si>
  <si>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</si>
  <si>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</si>
  <si>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</si>
  <si>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</si>
  <si>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</si>
  <si>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</si>
  <si>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</si>
  <si>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</si>
  <si>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</si>
  <si>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</si>
  <si>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</si>
  <si>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</si>
  <si>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</si>
  <si>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</si>
  <si>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</si>
  <si>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</si>
  <si>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</si>
  <si>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</si>
  <si>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</si>
  <si>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</si>
  <si>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</si>
  <si>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</si>
  <si>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</si>
  <si>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</si>
  <si>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</si>
  <si>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</si>
  <si>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</si>
  <si>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</si>
  <si>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</si>
  <si>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</si>
  <si>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</si>
  <si>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</si>
  <si>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</si>
  <si>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</si>
  <si>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</si>
  <si>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</si>
  <si>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</si>
  <si>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</si>
  <si>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</si>
  <si>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</si>
  <si>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</si>
  <si>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</si>
  <si>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</si>
  <si>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</si>
  <si>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</si>
  <si>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</si>
  <si>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</si>
  <si>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</si>
  <si>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</si>
  <si>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</si>
  <si>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</si>
  <si>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</si>
  <si>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</si>
  <si>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</si>
  <si>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</si>
  <si>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</si>
  <si>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</si>
  <si>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</si>
  <si>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</si>
  <si>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</si>
  <si>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</si>
  <si>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</si>
  <si>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</si>
  <si>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</si>
  <si>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</si>
  <si>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</si>
  <si>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</si>
  <si>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</si>
  <si>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</si>
  <si>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</si>
  <si>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</si>
  <si>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</si>
  <si>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</si>
  <si>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</si>
  <si>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</si>
  <si>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</si>
  <si>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</si>
  <si>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</si>
  <si>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</si>
  <si>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</si>
  <si>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</si>
  <si>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</si>
  <si>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</si>
  <si>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</si>
  <si>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</si>
  <si>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</si>
  <si>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</si>
  <si>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</si>
  <si>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</si>
  <si>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</si>
  <si>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</si>
  <si>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</si>
  <si>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</si>
  <si>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</si>
  <si>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</si>
  <si>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</si>
  <si>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</si>
  <si>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</si>
  <si>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</si>
  <si>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</si>
  <si>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</si>
  <si>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</si>
  <si>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</si>
  <si>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</si>
  <si>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</si>
  <si>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</si>
  <si>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</si>
  <si>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</si>
  <si>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</si>
  <si>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</si>
  <si>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</si>
  <si>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</si>
  <si>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</si>
  <si>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</si>
  <si>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</si>
  <si>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</si>
  <si>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</si>
  <si>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</si>
  <si>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</si>
  <si>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</si>
  <si>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</si>
  <si>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</si>
  <si>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</si>
  <si>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</si>
  <si>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</si>
  <si>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</si>
  <si>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</si>
  <si>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</si>
  <si>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</si>
  <si>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</si>
  <si>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</si>
  <si>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</si>
  <si>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</si>
  <si>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</si>
  <si>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</si>
  <si>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</si>
  <si>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</si>
  <si>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</si>
  <si>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</si>
  <si>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</si>
  <si>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</si>
  <si>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</si>
  <si>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</si>
  <si>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</si>
  <si>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</si>
  <si>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</si>
  <si>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</si>
  <si>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</si>
  <si>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</si>
  <si>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</si>
  <si>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</si>
  <si>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</si>
  <si>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</si>
  <si>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</si>
  <si>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</si>
  <si>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</si>
  <si>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</si>
  <si>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</si>
  <si>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</si>
  <si>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</si>
  <si>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</si>
  <si>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</si>
  <si>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</si>
  <si>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</si>
  <si>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</si>
  <si>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</si>
  <si>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</si>
  <si>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</si>
  <si>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</si>
  <si>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</si>
  <si>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</si>
  <si>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</si>
  <si>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</si>
  <si>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</si>
  <si>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</si>
  <si>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</si>
  <si>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</si>
  <si>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</si>
  <si>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</si>
  <si>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</si>
  <si>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</si>
  <si>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</si>
  <si>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</si>
  <si>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</si>
  <si>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</si>
  <si>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</si>
  <si>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</si>
  <si>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</si>
  <si>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</si>
  <si>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</si>
  <si>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</si>
  <si>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</si>
  <si>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</si>
  <si>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</si>
  <si>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</si>
  <si>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</si>
  <si>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</si>
  <si>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</si>
  <si>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</si>
  <si>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</si>
  <si>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</si>
  <si>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</si>
  <si>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</si>
  <si>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</si>
  <si>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</si>
  <si>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</si>
  <si>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</si>
  <si>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</si>
  <si>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</si>
  <si>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</si>
  <si>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</si>
  <si>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</si>
  <si>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</si>
  <si>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</si>
  <si>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</si>
  <si>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</si>
  <si>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</si>
  <si>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</si>
  <si>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</si>
  <si>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</si>
  <si>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</si>
  <si>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</si>
  <si>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</si>
  <si>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</si>
  <si>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</si>
  <si>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</si>
  <si>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</si>
  <si>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</si>
  <si>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</si>
  <si>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</si>
  <si>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</si>
  <si>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</si>
  <si>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</si>
  <si>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</si>
  <si>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</si>
  <si>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</si>
  <si>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</si>
  <si>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</si>
  <si>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</si>
  <si>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</si>
  <si>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</si>
  <si>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</si>
  <si>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</si>
  <si>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</si>
  <si>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</si>
  <si>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</si>
  <si>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</si>
  <si>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</si>
  <si>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</si>
  <si>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</si>
  <si>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</si>
  <si>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</si>
  <si>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</si>
  <si>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</si>
  <si>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</si>
  <si>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</si>
  <si>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</si>
  <si>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</si>
  <si>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</si>
  <si>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</si>
  <si>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</si>
  <si>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</si>
  <si>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</si>
  <si>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</si>
  <si>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</si>
  <si>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</si>
  <si>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</si>
  <si>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</si>
  <si>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</si>
  <si>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</si>
  <si>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</si>
  <si>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</si>
  <si>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</si>
  <si>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</si>
  <si>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</si>
  <si>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</si>
  <si>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</si>
  <si>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</si>
  <si>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</si>
  <si>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</si>
  <si>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</si>
  <si>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</si>
  <si>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</si>
  <si>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</si>
  <si>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</si>
  <si>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</si>
  <si>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</si>
  <si>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</si>
  <si>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</si>
  <si>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</si>
  <si>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</si>
  <si>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</si>
  <si>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</si>
  <si>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</si>
  <si>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</si>
  <si>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</si>
  <si>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</si>
  <si>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</si>
  <si>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</si>
  <si>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</si>
  <si>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</si>
  <si>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</si>
  <si>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</si>
  <si>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</si>
  <si>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</si>
  <si>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</si>
  <si>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</si>
  <si>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</si>
  <si>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</si>
  <si>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</si>
  <si>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</si>
  <si>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</si>
  <si>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</si>
  <si>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</si>
  <si>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</si>
  <si>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</si>
  <si>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</si>
  <si>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</si>
  <si>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</si>
  <si>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</si>
  <si>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</si>
  <si>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</si>
  <si>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</si>
  <si>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</si>
  <si>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</si>
  <si>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</si>
  <si>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</si>
  <si>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</si>
  <si>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</si>
  <si>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</si>
  <si>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</si>
  <si>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</si>
  <si>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</si>
  <si>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</si>
  <si>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</si>
  <si>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</si>
  <si>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</si>
  <si>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</si>
  <si>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</si>
  <si>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</si>
  <si>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</si>
  <si>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</si>
  <si>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</si>
  <si>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</si>
  <si>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</si>
  <si>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</si>
  <si>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</si>
  <si>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</si>
  <si>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</si>
  <si>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</si>
  <si>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</si>
  <si>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</si>
  <si>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</si>
  <si>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</si>
  <si>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</si>
  <si>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</si>
  <si>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</si>
  <si>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</si>
  <si>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</si>
  <si>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</si>
  <si>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</si>
  <si>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</si>
  <si>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</si>
  <si>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</si>
  <si>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</si>
  <si>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</si>
  <si>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</si>
  <si>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</si>
  <si>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</si>
  <si>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</si>
  <si>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</si>
  <si>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</si>
  <si>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</si>
  <si>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</si>
  <si>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</si>
  <si>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</si>
  <si>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</si>
  <si>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</si>
  <si>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</si>
  <si>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</si>
  <si>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</si>
  <si>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</si>
  <si>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</si>
  <si>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</si>
  <si>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</si>
  <si>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</si>
  <si>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</si>
  <si>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</si>
  <si>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</si>
  <si>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</si>
  <si>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</si>
  <si>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</si>
  <si>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</si>
  <si>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</si>
  <si>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</si>
  <si>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</si>
  <si>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</si>
  <si>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</si>
  <si>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</si>
  <si>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</si>
  <si>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</si>
  <si>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</si>
  <si>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</si>
  <si>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</si>
  <si>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</si>
  <si>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</si>
  <si>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</si>
  <si>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</si>
  <si>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</si>
  <si>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</si>
  <si>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</si>
  <si>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</si>
  <si>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</si>
  <si>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</si>
  <si>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</si>
  <si>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</si>
  <si>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</si>
  <si>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</si>
  <si>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</si>
  <si>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</si>
  <si>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</si>
  <si>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</si>
  <si>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</si>
  <si>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</si>
  <si>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</si>
  <si>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</si>
  <si>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</si>
  <si>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</si>
  <si>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</si>
  <si>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</si>
  <si>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</si>
  <si>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</si>
  <si>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</si>
  <si>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</si>
  <si>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</si>
  <si>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</si>
  <si>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</si>
  <si>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</si>
  <si>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</si>
  <si>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</si>
  <si>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</si>
  <si>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</si>
  <si>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</si>
  <si>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</si>
  <si>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</si>
  <si>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</si>
  <si>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</si>
  <si>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</si>
  <si>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</si>
  <si>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</si>
  <si>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</si>
  <si>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</si>
  <si>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</si>
  <si>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</si>
  <si>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</si>
  <si>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</si>
  <si>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</si>
  <si>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</si>
  <si>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</si>
  <si>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</si>
  <si>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</si>
  <si>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</si>
  <si>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</si>
  <si>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</si>
  <si>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</si>
  <si>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</si>
  <si>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</si>
  <si>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</si>
  <si>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</si>
  <si>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</si>
  <si>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</si>
  <si>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</si>
  <si>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</si>
  <si>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</si>
  <si>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</si>
  <si>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</si>
  <si>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</si>
  <si>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</si>
  <si>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</si>
  <si>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</si>
  <si>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</si>
  <si>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</si>
  <si>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</si>
  <si>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</si>
  <si>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</si>
  <si>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</si>
  <si>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</si>
  <si>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</si>
  <si>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</si>
  <si>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</si>
  <si>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</si>
  <si>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</si>
  <si>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</si>
  <si>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</si>
  <si>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</si>
  <si>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</si>
  <si>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</si>
  <si>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</si>
  <si>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</si>
  <si>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</si>
  <si>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</si>
  <si>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</si>
  <si>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</si>
  <si>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</si>
  <si>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</si>
  <si>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</si>
  <si>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</si>
  <si>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</si>
  <si>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</si>
  <si>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</si>
  <si>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</si>
  <si>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</si>
  <si>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</si>
  <si>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</si>
  <si>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</si>
  <si>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</si>
  <si>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</si>
  <si>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</si>
  <si>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</si>
  <si>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</si>
  <si>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</si>
  <si>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</si>
  <si>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</si>
  <si>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</si>
  <si>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</si>
  <si>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</si>
  <si>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</si>
  <si>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</si>
  <si>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</si>
  <si>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</si>
  <si>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</si>
  <si>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</si>
  <si>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</si>
  <si>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</si>
  <si>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</si>
  <si>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</si>
  <si>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</si>
  <si>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</si>
  <si>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</si>
  <si>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</si>
  <si>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</si>
  <si>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</si>
  <si>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</si>
  <si>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</si>
  <si>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</si>
  <si>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</si>
  <si>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</si>
  <si>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</si>
  <si>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</si>
  <si>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</si>
  <si>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</si>
  <si>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</si>
  <si>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</si>
  <si>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</si>
  <si>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</si>
  <si>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</si>
  <si>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</si>
  <si>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</si>
  <si>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</si>
  <si>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</si>
  <si>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</si>
  <si>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</si>
  <si>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</si>
  <si>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</si>
  <si>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</si>
  <si>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</si>
  <si>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</si>
  <si>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</si>
  <si>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</si>
  <si>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</si>
  <si>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</si>
  <si>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</si>
  <si>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</si>
  <si>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</si>
  <si>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</si>
  <si>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</si>
  <si>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</si>
  <si>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</si>
  <si>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</si>
  <si>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</si>
  <si>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</si>
  <si>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</si>
  <si>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</si>
  <si>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</si>
  <si>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</si>
  <si>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</si>
  <si>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</si>
  <si>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</si>
  <si>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</si>
  <si>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</si>
  <si>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</si>
  <si>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</si>
  <si>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</si>
  <si>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</si>
  <si>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</si>
  <si>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</si>
  <si>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</si>
  <si>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</si>
  <si>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</si>
  <si>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</si>
  <si>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</si>
  <si>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</si>
  <si>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</si>
  <si>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</si>
  <si>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</si>
  <si>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</si>
  <si>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</si>
  <si>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</si>
  <si>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</si>
  <si>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</si>
  <si>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</si>
  <si>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</si>
  <si>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</si>
  <si>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</si>
  <si>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</si>
  <si>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</si>
  <si>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</si>
  <si>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</si>
  <si>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</si>
  <si>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</si>
  <si>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</si>
  <si>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</si>
  <si>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</si>
  <si>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</si>
  <si>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</si>
  <si>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</si>
  <si>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</si>
  <si>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</si>
  <si>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</si>
  <si>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</si>
  <si>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</si>
  <si>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</si>
  <si>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</si>
  <si>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</si>
  <si>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</si>
  <si>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</si>
  <si>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</si>
  <si>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</si>
  <si>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</si>
  <si>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</si>
  <si>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</si>
  <si>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</si>
  <si>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</si>
  <si>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</si>
  <si>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</si>
  <si>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</si>
  <si>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</si>
  <si>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</si>
  <si>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</si>
  <si>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</si>
  <si>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</si>
  <si>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</si>
  <si>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</si>
  <si>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</si>
  <si>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</si>
  <si>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</si>
  <si>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</si>
  <si>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</si>
  <si>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</si>
  <si>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</si>
  <si>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</si>
  <si>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</si>
  <si>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</si>
  <si>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</si>
  <si>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</si>
  <si>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</si>
  <si>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</si>
  <si>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</si>
  <si>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</si>
  <si>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</si>
  <si>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</si>
  <si>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</si>
  <si>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</si>
  <si>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</si>
  <si>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</si>
  <si>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</si>
  <si>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</si>
  <si>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</si>
  <si>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</si>
  <si>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</si>
  <si>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</si>
  <si>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</si>
  <si>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</si>
  <si>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</si>
  <si>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</si>
  <si>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</si>
  <si>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</si>
  <si>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</si>
  <si>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</si>
  <si>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</si>
  <si>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</si>
  <si>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</si>
  <si>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</si>
  <si>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</si>
  <si>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</si>
  <si>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</si>
  <si>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</si>
  <si>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</si>
  <si>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</si>
  <si>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</si>
  <si>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</si>
  <si>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</si>
  <si>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</si>
  <si>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</si>
  <si>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</si>
  <si>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</si>
  <si>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</si>
  <si>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</si>
  <si>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</si>
  <si>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</si>
  <si>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</si>
  <si>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</si>
  <si>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</si>
  <si>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</si>
  <si>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</si>
  <si>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</si>
  <si>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</si>
  <si>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</si>
  <si>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</si>
  <si>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</si>
  <si>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</si>
  <si>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</si>
  <si>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</si>
  <si>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</si>
  <si>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</si>
  <si>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</si>
  <si>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</si>
  <si>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</si>
  <si>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</si>
  <si>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</si>
  <si>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</si>
  <si>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</si>
  <si>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</si>
  <si>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</si>
  <si>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</si>
  <si>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</si>
  <si>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</si>
  <si>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</si>
  <si>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</si>
  <si>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</si>
  <si>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</si>
  <si>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</si>
  <si>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</si>
  <si>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</si>
  <si>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</si>
  <si>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</si>
  <si>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</si>
  <si>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</si>
  <si>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</si>
  <si>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</si>
  <si>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</si>
  <si>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</si>
  <si>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</si>
  <si>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</si>
  <si>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</si>
  <si>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</si>
  <si>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</si>
  <si>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</si>
  <si>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</si>
  <si>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</si>
  <si>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</si>
  <si>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</si>
  <si>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</si>
  <si>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</si>
  <si>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</si>
  <si>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</si>
  <si>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</si>
  <si>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</si>
  <si>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</si>
  <si>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</si>
  <si>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</si>
  <si>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</si>
  <si>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</si>
  <si>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</si>
  <si>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</si>
  <si>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</si>
  <si>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</si>
  <si>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</si>
  <si>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</si>
  <si>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</si>
  <si>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</si>
  <si>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</si>
  <si>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</si>
  <si>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</si>
  <si>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</si>
  <si>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</si>
  <si>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</si>
  <si>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</si>
  <si>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</si>
  <si>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</si>
  <si>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</si>
  <si>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</si>
  <si>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</si>
  <si>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</si>
  <si>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</si>
  <si>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</si>
  <si>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</si>
  <si>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</si>
  <si>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</si>
  <si>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</si>
  <si>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</si>
  <si>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</si>
  <si>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</si>
  <si>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</si>
  <si>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</si>
  <si>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</si>
  <si>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</si>
  <si>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</si>
  <si>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</si>
  <si>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</si>
  <si>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</si>
  <si>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</si>
  <si>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</si>
  <si>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</si>
  <si>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</si>
  <si>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</si>
  <si>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</si>
  <si>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</si>
  <si>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</si>
  <si>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</si>
  <si>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</si>
  <si>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</si>
  <si>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</si>
  <si>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</si>
  <si>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</si>
  <si>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</si>
  <si>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</si>
  <si>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</si>
  <si>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</si>
  <si>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</si>
  <si>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</si>
  <si>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</si>
  <si>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</si>
  <si>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</si>
  <si>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</si>
  <si>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</si>
  <si>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</si>
  <si>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</si>
  <si>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</si>
  <si>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</si>
  <si>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</si>
  <si>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</si>
  <si>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</si>
  <si>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</si>
  <si>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</si>
  <si>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</si>
  <si>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</si>
  <si>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</si>
  <si>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</si>
  <si>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</si>
  <si>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</si>
  <si>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</si>
  <si>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</si>
  <si>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</si>
  <si>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</si>
  <si>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</si>
  <si>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</si>
  <si>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</si>
  <si>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</si>
  <si>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</si>
  <si>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</si>
  <si>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</si>
  <si>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</si>
  <si>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</si>
  <si>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</si>
  <si>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</si>
  <si>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</si>
  <si>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</si>
  <si>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</si>
  <si>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</si>
  <si>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</si>
  <si>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</si>
  <si>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</si>
  <si>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</si>
  <si>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</si>
  <si>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</si>
  <si>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</si>
  <si>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</si>
  <si>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</si>
  <si>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</si>
  <si>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</si>
  <si>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</si>
  <si>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</si>
  <si>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</si>
  <si>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</si>
  <si>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</si>
  <si>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</si>
  <si>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</si>
  <si>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</si>
  <si>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</si>
  <si>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</si>
  <si>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</si>
  <si>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</si>
  <si>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</si>
  <si>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</si>
  <si>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</si>
  <si>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</si>
  <si>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</si>
  <si>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</si>
  <si>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</si>
  <si>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</si>
  <si>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</si>
  <si>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</si>
  <si>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</si>
  <si>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</si>
  <si>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</si>
  <si>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</si>
  <si>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</si>
  <si>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</si>
  <si>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</si>
  <si>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</si>
  <si>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</si>
  <si>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</si>
  <si>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</si>
  <si>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</si>
  <si>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</si>
  <si>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</si>
  <si>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</si>
  <si>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</si>
  <si>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</si>
  <si>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</si>
  <si>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</si>
  <si>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</si>
  <si>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</si>
  <si>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</si>
  <si>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</si>
  <si>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</si>
  <si>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</si>
  <si>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</si>
  <si>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</si>
  <si>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</si>
  <si>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</si>
  <si>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</si>
  <si>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</si>
  <si>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</si>
  <si>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</si>
  <si>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</si>
  <si>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</si>
  <si>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</si>
  <si>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</si>
  <si>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</si>
  <si>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</si>
  <si>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</si>
  <si>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</si>
  <si>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</si>
  <si>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</si>
  <si>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</si>
  <si>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</si>
  <si>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</si>
  <si>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</si>
  <si>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</si>
  <si>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</si>
  <si>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</si>
  <si>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</si>
  <si>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</si>
  <si>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</si>
  <si>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</si>
  <si>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</si>
  <si>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</si>
  <si>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</si>
  <si>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</si>
  <si>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</si>
  <si>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</si>
  <si>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</si>
  <si>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</si>
  <si>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</si>
  <si>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</si>
  <si>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</si>
  <si>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</si>
  <si>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</si>
  <si>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</si>
  <si>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</si>
  <si>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</si>
  <si>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</si>
  <si>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</si>
  <si>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</si>
  <si>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</si>
  <si>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</si>
  <si>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</si>
  <si>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</si>
  <si>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</si>
  <si>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</si>
  <si>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</si>
  <si>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</si>
  <si>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</si>
  <si>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</si>
  <si>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</si>
  <si>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</si>
  <si>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</si>
  <si>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</si>
  <si>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</si>
  <si>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</si>
  <si>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</si>
  <si>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</si>
  <si>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</si>
  <si>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</si>
  <si>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</si>
  <si>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</si>
  <si>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</si>
  <si>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</si>
  <si>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</si>
  <si>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</si>
  <si>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</si>
  <si>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</si>
  <si>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</si>
  <si>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</si>
  <si>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</si>
  <si>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</si>
  <si>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</si>
  <si>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</si>
  <si>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</si>
  <si>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</si>
  <si>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</si>
  <si>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</si>
  <si>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</si>
  <si>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</si>
  <si>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</si>
  <si>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</si>
  <si>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</si>
  <si>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</si>
  <si>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</si>
  <si>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</si>
  <si>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</si>
  <si>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</si>
  <si>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</si>
  <si>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</si>
  <si>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</si>
  <si>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</si>
  <si>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</si>
  <si>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</si>
  <si>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</si>
  <si>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</si>
  <si>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</si>
  <si>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</si>
  <si>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</si>
  <si>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</si>
  <si>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</si>
  <si>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</si>
  <si>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</si>
  <si>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</si>
  <si>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</si>
  <si>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</si>
  <si>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</si>
  <si>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</si>
  <si>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</si>
  <si>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</si>
  <si>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</si>
  <si>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</si>
  <si>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</si>
  <si>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</si>
  <si>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</si>
  <si>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</si>
  <si>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</si>
  <si>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</si>
  <si>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</si>
  <si>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</si>
  <si>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</si>
  <si>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</si>
  <si>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</si>
  <si>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</si>
  <si>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</si>
  <si>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</si>
  <si>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</si>
  <si>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</si>
  <si>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</si>
  <si>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</si>
  <si>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</si>
  <si>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</si>
  <si>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</si>
  <si>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</si>
  <si>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</si>
  <si>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</si>
  <si>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</si>
  <si>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</si>
  <si>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</si>
  <si>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</si>
  <si>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</si>
  <si>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</si>
  <si>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</si>
  <si>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</si>
  <si>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</si>
  <si>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</si>
  <si>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</si>
  <si>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</si>
  <si>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</si>
  <si>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</si>
  <si>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</si>
  <si>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</si>
  <si>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</si>
  <si>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</si>
  <si>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</si>
  <si>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</si>
  <si>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</si>
  <si>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</si>
  <si>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</si>
  <si>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</si>
  <si>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</si>
  <si>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</si>
  <si>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</si>
  <si>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</si>
  <si>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</si>
  <si>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</si>
  <si>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</si>
  <si>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</si>
  <si>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</si>
  <si>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</si>
  <si>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</si>
  <si>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</si>
  <si>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</si>
  <si>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</si>
  <si>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</si>
  <si>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</si>
  <si>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</si>
  <si>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</si>
  <si>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</si>
  <si>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</si>
  <si>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</si>
  <si>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</si>
  <si>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</si>
  <si>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</si>
  <si>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</si>
  <si>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</si>
  <si>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</si>
  <si>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</si>
  <si>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</si>
  <si>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</si>
  <si>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</si>
  <si>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</si>
  <si>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</si>
  <si>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</si>
  <si>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</si>
  <si>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</si>
  <si>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</si>
  <si>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</si>
  <si>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</si>
  <si>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</si>
  <si>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</si>
  <si>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</si>
  <si>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</si>
  <si>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</si>
  <si>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</si>
  <si>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</si>
  <si>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</si>
  <si>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</si>
  <si>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</si>
  <si>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</si>
  <si>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</si>
  <si>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</si>
  <si>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</si>
  <si>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</si>
  <si>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</si>
  <si>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</si>
  <si>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</si>
  <si>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</si>
  <si>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</si>
  <si>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</si>
  <si>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</si>
  <si>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</si>
  <si>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</si>
  <si>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</si>
  <si>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</si>
  <si>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</si>
  <si>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</si>
  <si>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</si>
  <si>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</si>
  <si>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</si>
  <si>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</si>
  <si>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</si>
  <si>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</si>
  <si>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</si>
  <si>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</si>
  <si>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</si>
  <si>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</si>
  <si>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</si>
  <si>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</si>
  <si>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</si>
  <si>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</si>
  <si>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</si>
  <si>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</si>
  <si>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</si>
  <si>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</si>
  <si>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</si>
  <si>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</si>
  <si>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</si>
  <si>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</si>
  <si>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</si>
  <si>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</si>
  <si>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</si>
  <si>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</si>
  <si>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</si>
  <si>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</si>
  <si>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</si>
  <si>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</si>
  <si>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</si>
  <si>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</si>
  <si>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</si>
  <si>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</si>
  <si>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</si>
  <si>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</si>
  <si>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</si>
  <si>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</si>
  <si>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</si>
  <si>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</si>
  <si>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</si>
  <si>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</si>
  <si>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</si>
  <si>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</si>
  <si>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</si>
  <si>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</si>
  <si>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</si>
  <si>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</si>
  <si>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</si>
  <si>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</si>
  <si>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</si>
  <si>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</si>
  <si>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</si>
  <si>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</si>
  <si>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</si>
  <si>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</si>
  <si>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</si>
  <si>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</si>
  <si>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</si>
  <si>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</si>
  <si>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</si>
  <si>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</si>
  <si>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</si>
  <si>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</si>
  <si>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</si>
  <si>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</si>
  <si>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</si>
  <si>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</si>
  <si>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</si>
  <si>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</si>
  <si>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</si>
  <si>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</si>
  <si>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</si>
  <si>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</si>
  <si>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</si>
  <si>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</si>
  <si>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</si>
  <si>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</si>
  <si>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</si>
  <si>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</si>
  <si>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</si>
  <si>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</si>
  <si>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</si>
  <si>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</si>
  <si>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</si>
  <si>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</si>
  <si>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</si>
  <si>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</si>
  <si>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</si>
  <si>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</si>
  <si>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</si>
  <si>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</si>
  <si>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</si>
  <si>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</si>
  <si>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</si>
  <si>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</si>
  <si>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</si>
  <si>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</si>
  <si>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</si>
  <si>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</si>
  <si>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</si>
  <si>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</si>
  <si>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</si>
  <si>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</si>
  <si>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</si>
  <si>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</si>
  <si>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</si>
  <si>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</si>
  <si>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</si>
  <si>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</si>
  <si>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</si>
  <si>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</si>
  <si>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</si>
  <si>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</si>
  <si>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</si>
  <si>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</si>
  <si>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</si>
  <si>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</si>
  <si>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</si>
  <si>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</si>
  <si>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</si>
  <si>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</si>
  <si>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</si>
  <si>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</si>
  <si>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</si>
  <si>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</si>
  <si>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</si>
  <si>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</si>
  <si>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</si>
  <si>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</si>
  <si>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</si>
  <si>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</si>
  <si>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</si>
  <si>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</si>
  <si>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</si>
  <si>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</si>
  <si>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</si>
  <si>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</si>
  <si>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</si>
  <si>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</si>
  <si>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</si>
  <si>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</si>
  <si>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</si>
  <si>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</si>
  <si>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</si>
  <si>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</si>
  <si>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</si>
  <si>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</si>
  <si>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</si>
  <si>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</si>
  <si>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</si>
  <si>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</si>
  <si>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</si>
  <si>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</si>
  <si>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</si>
  <si>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</si>
  <si>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</si>
  <si>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</si>
  <si>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</si>
  <si>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</si>
  <si>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</si>
  <si>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</si>
  <si>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</si>
  <si>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</si>
  <si>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</si>
  <si>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</si>
  <si>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</si>
  <si>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</si>
  <si>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</si>
  <si>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</si>
  <si>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</si>
  <si>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</si>
  <si>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</si>
  <si>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</si>
  <si>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</si>
  <si>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</si>
  <si>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</si>
  <si>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</si>
  <si>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</si>
  <si>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</si>
  <si>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</si>
  <si>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</si>
  <si>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</si>
  <si>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</si>
  <si>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</si>
  <si>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</si>
  <si>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</si>
  <si>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</si>
  <si>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</si>
  <si>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</si>
  <si>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</si>
  <si>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</si>
  <si>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</si>
  <si>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</si>
  <si>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</si>
  <si>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</si>
  <si>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</si>
  <si>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</si>
  <si>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</si>
  <si>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</si>
  <si>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</si>
  <si>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</si>
  <si>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</si>
  <si>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</si>
  <si>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</si>
  <si>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</si>
  <si>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</si>
  <si>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</si>
  <si>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</si>
  <si>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</si>
  <si>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</si>
  <si>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</si>
  <si>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</si>
  <si>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</si>
  <si>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</si>
  <si>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</si>
  <si>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</si>
  <si>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</si>
  <si>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</si>
  <si>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</si>
  <si>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</si>
  <si>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</si>
  <si>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</si>
  <si>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</si>
  <si>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</si>
  <si>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</si>
  <si>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</si>
  <si>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</si>
  <si>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</si>
  <si>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</si>
  <si>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</si>
  <si>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</si>
  <si>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</si>
  <si>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</si>
  <si>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</si>
  <si>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</si>
  <si>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</si>
  <si>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</si>
  <si>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</si>
  <si>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</si>
  <si>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</si>
  <si>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</si>
  <si>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</si>
  <si>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</si>
  <si>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</si>
  <si>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</si>
  <si>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</si>
  <si>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</si>
  <si>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</si>
  <si>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</si>
  <si>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</si>
  <si>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</si>
  <si>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</si>
  <si>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</si>
  <si>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</si>
  <si>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</si>
  <si>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</si>
  <si>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</si>
  <si>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</si>
  <si>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</si>
  <si>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</si>
  <si>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</si>
  <si>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</si>
  <si>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</si>
  <si>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</si>
  <si>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</si>
  <si>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</si>
  <si>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</si>
  <si>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</si>
  <si>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</si>
  <si>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</si>
  <si>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</si>
  <si>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</si>
  <si>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</si>
  <si>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</si>
  <si>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</si>
  <si>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</si>
  <si>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</si>
  <si>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</si>
  <si>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</si>
  <si>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</si>
  <si>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</si>
  <si>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</si>
  <si>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</si>
  <si>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</si>
  <si>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</si>
  <si>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</si>
  <si>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</si>
  <si>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</si>
  <si>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</si>
  <si>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</si>
  <si>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</si>
  <si>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</si>
  <si>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</si>
  <si>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</si>
  <si>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</si>
  <si>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</si>
  <si>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</si>
  <si>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</si>
  <si>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</si>
  <si>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</si>
  <si>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</si>
  <si>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</si>
  <si>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</si>
  <si>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</si>
  <si>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</si>
  <si>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</si>
  <si>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</si>
  <si>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</si>
  <si>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</si>
  <si>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</si>
  <si>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</si>
  <si>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</si>
  <si>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</si>
  <si>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</si>
  <si>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</si>
  <si>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</si>
  <si>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</si>
  <si>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</si>
  <si>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</si>
  <si>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</si>
  <si>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</si>
  <si>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</si>
  <si>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</si>
  <si>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</si>
  <si>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</si>
  <si>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</si>
  <si>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</si>
  <si>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</si>
  <si>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</si>
  <si>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</si>
  <si>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</si>
  <si>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</si>
  <si>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</si>
  <si>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</si>
  <si>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</si>
  <si>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</si>
  <si>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</si>
  <si>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</si>
  <si>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</si>
  <si>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</si>
  <si>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</si>
  <si>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</si>
  <si>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</si>
  <si>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</si>
  <si>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</si>
  <si>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</si>
  <si>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</si>
  <si>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</si>
  <si>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</si>
  <si>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</si>
  <si>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</si>
  <si>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</si>
  <si>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</si>
  <si>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</si>
  <si>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</si>
  <si>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</si>
  <si>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</si>
  <si>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</si>
  <si>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</si>
  <si>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</si>
  <si>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</si>
  <si>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</si>
  <si>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</si>
  <si>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</si>
  <si>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</si>
  <si>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</si>
  <si>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</si>
  <si>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</si>
  <si>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</si>
  <si>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</si>
  <si>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</si>
  <si>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</si>
  <si>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</si>
  <si>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</si>
  <si>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</si>
  <si>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</si>
  <si>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</si>
  <si>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</si>
  <si>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</si>
  <si>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</si>
  <si>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</si>
  <si>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</si>
  <si>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</si>
  <si>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</si>
  <si>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</si>
  <si>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</si>
  <si>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</si>
  <si>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</si>
  <si>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</si>
  <si>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</si>
  <si>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</si>
  <si>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</si>
  <si>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</si>
  <si>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</si>
  <si>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</si>
  <si>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</si>
  <si>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</si>
  <si>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</si>
  <si>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</si>
  <si>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</si>
  <si>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</si>
  <si>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</si>
  <si>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</si>
  <si>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</si>
  <si>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</si>
  <si>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</si>
  <si>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</si>
  <si>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</si>
  <si>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</si>
  <si>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</si>
  <si>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</si>
  <si>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</si>
  <si>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</si>
  <si>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</si>
  <si>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</si>
  <si>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</si>
  <si>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</si>
  <si>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</si>
  <si>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</si>
  <si>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</si>
  <si>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</si>
  <si>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</si>
  <si>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</si>
  <si>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</si>
  <si>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</si>
  <si>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</si>
  <si>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</si>
  <si>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</si>
  <si>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</si>
  <si>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</si>
  <si>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</si>
  <si>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</si>
  <si>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</si>
  <si>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</si>
  <si>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</si>
  <si>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</si>
  <si>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</si>
  <si>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</si>
  <si>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</si>
  <si>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</si>
  <si>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</si>
  <si>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</si>
  <si>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</si>
  <si>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</si>
  <si>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</si>
  <si>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</si>
  <si>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</si>
  <si>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</si>
  <si>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</si>
  <si>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</si>
  <si>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</si>
  <si>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</si>
  <si>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</si>
  <si>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</si>
  <si>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</si>
  <si>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</si>
  <si>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</si>
  <si>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</si>
  <si>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</si>
  <si>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</si>
  <si>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</si>
  <si>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</si>
  <si>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</si>
  <si>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</si>
  <si>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</si>
  <si>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</si>
  <si>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</si>
  <si>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</si>
  <si>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</si>
  <si>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</si>
  <si>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</si>
  <si>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</si>
  <si>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</si>
  <si>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</si>
  <si>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</si>
  <si>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</si>
  <si>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</si>
  <si>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</si>
  <si>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</si>
  <si>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</si>
  <si>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</si>
  <si>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</si>
  <si>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</si>
  <si>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</si>
  <si>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</si>
  <si>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</si>
  <si>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</si>
  <si>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</si>
  <si>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</si>
  <si>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</si>
  <si>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</si>
  <si>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</si>
  <si>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</si>
  <si>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</si>
  <si>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</si>
  <si>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</si>
  <si>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</si>
  <si>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</si>
  <si>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</si>
  <si>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</si>
  <si>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</si>
  <si>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</si>
  <si>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</si>
  <si>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</si>
  <si>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</si>
  <si>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</si>
  <si>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</si>
  <si>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</si>
  <si>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</si>
  <si>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</si>
  <si>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</si>
  <si>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</si>
  <si>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</si>
  <si>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</si>
  <si>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</si>
  <si>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</si>
  <si>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</si>
  <si>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</si>
  <si>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</si>
  <si>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</si>
  <si>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</si>
  <si>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</si>
  <si>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</si>
  <si>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</si>
  <si>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</si>
  <si>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</si>
  <si>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</si>
  <si>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</si>
  <si>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</si>
  <si>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</si>
  <si>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</si>
  <si>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</si>
  <si>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</si>
  <si>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</si>
  <si>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</si>
  <si>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</si>
  <si>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</si>
  <si>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</si>
  <si>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</si>
  <si>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</si>
  <si>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</si>
  <si>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</si>
  <si>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</si>
  <si>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</si>
  <si>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</si>
  <si>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</si>
  <si>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</si>
  <si>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</si>
  <si>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</si>
  <si>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</si>
  <si>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</si>
  <si>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</si>
  <si>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</si>
  <si>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</si>
  <si>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</si>
  <si>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</si>
  <si>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</si>
  <si>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</si>
  <si>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</si>
  <si>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</si>
  <si>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</si>
  <si>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</si>
  <si>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</si>
  <si>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</si>
  <si>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</si>
  <si>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</si>
  <si>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</si>
  <si>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</si>
  <si>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</si>
  <si>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</si>
  <si>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</si>
  <si>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</si>
  <si>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</si>
  <si>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</si>
  <si>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</si>
  <si>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</si>
  <si>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</si>
  <si>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</si>
  <si>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</si>
  <si>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</si>
  <si>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</si>
  <si>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</si>
  <si>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</si>
  <si>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</si>
  <si>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</si>
  <si>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</si>
  <si>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</si>
  <si>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</si>
  <si>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</si>
  <si>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</si>
  <si>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</si>
  <si>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</si>
  <si>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</si>
  <si>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</si>
  <si>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</si>
  <si>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</si>
  <si>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</si>
  <si>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</si>
  <si>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</si>
  <si>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</si>
  <si>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</si>
  <si>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</si>
  <si>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</si>
  <si>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</si>
  <si>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</si>
  <si>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</si>
  <si>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</si>
  <si>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</si>
  <si>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</si>
  <si>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</si>
  <si>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</si>
  <si>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</si>
  <si>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</si>
  <si>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</si>
  <si>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</si>
  <si>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</si>
  <si>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</si>
  <si>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</si>
  <si>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</si>
  <si>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</si>
  <si>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</si>
  <si>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</si>
  <si>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</si>
  <si>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</si>
  <si>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</si>
  <si>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</si>
  <si>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</si>
  <si>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</si>
  <si>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</si>
  <si>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</si>
  <si>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</si>
  <si>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</si>
  <si>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</si>
  <si>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</si>
  <si>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</si>
  <si>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</si>
  <si>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</si>
  <si>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</si>
  <si>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</si>
  <si>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</si>
  <si>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</si>
  <si>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</si>
  <si>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</si>
  <si>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</si>
  <si>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</si>
  <si>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</si>
  <si>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</si>
  <si>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</si>
  <si>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</si>
  <si>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</si>
  <si>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</si>
  <si>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</si>
  <si>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</si>
  <si>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</si>
  <si>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</si>
  <si>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</si>
  <si>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</si>
  <si>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</si>
  <si>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</si>
  <si>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</si>
  <si>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</si>
  <si>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</si>
  <si>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</si>
  <si>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</si>
  <si>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</si>
  <si>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</si>
  <si>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</si>
  <si>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</si>
  <si>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</si>
  <si>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</si>
  <si>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</si>
  <si>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</si>
  <si>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</si>
  <si>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</si>
  <si>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</si>
  <si>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</si>
  <si>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</si>
  <si>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</si>
  <si>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</si>
  <si>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</si>
  <si>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</si>
  <si>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</si>
  <si>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</si>
  <si>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</si>
  <si>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</si>
  <si>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</si>
  <si>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</si>
  <si>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</si>
  <si>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</si>
  <si>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</si>
  <si>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</si>
  <si>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</si>
  <si>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</si>
  <si>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</si>
  <si>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</si>
  <si>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</si>
  <si>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</si>
  <si>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</si>
  <si>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</si>
  <si>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</si>
  <si>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</si>
  <si>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</si>
  <si>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</si>
  <si>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</si>
  <si>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</si>
  <si>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</si>
  <si>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</si>
  <si>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</si>
  <si>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</si>
  <si>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</si>
  <si>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</si>
  <si>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</si>
  <si>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</si>
  <si>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</si>
  <si>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</si>
  <si>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</si>
  <si>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</si>
  <si>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</si>
  <si>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</si>
  <si>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</si>
  <si>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</si>
  <si>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</si>
  <si>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</si>
  <si>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</si>
  <si>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</si>
  <si>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</si>
  <si>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</si>
  <si>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</si>
  <si>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</si>
  <si>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</si>
  <si>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</si>
  <si>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</si>
  <si>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</si>
  <si>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</si>
  <si>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</si>
  <si>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</si>
  <si>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</si>
  <si>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</si>
  <si>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</si>
  <si>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</si>
  <si>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</si>
  <si>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</si>
  <si>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</si>
  <si>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</si>
  <si>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</si>
  <si>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</si>
  <si>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</si>
  <si>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</si>
  <si>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</si>
  <si>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</si>
  <si>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</si>
  <si>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</si>
  <si>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</si>
  <si>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</si>
  <si>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</si>
  <si>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</si>
  <si>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</si>
  <si>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</si>
  <si>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</si>
  <si>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</si>
  <si>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</si>
  <si>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</si>
  <si>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</si>
  <si>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</si>
  <si>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</si>
  <si>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</si>
  <si>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</si>
  <si>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</si>
  <si>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</si>
  <si>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</si>
  <si>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</si>
  <si>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</si>
  <si>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</si>
  <si>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</si>
  <si>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</si>
  <si>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</si>
  <si>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</si>
  <si>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</si>
  <si>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</si>
  <si>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</si>
  <si>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</si>
  <si>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</si>
  <si>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</si>
  <si>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</si>
  <si>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</si>
  <si>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</si>
  <si>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</si>
  <si>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</si>
  <si>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</si>
  <si>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</si>
  <si>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</si>
  <si>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</si>
  <si>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</si>
  <si>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</si>
  <si>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</si>
  <si>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</si>
  <si>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</si>
  <si>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</si>
  <si>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</si>
  <si>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</si>
  <si>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</si>
  <si>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</si>
  <si>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</si>
  <si>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</si>
  <si>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</si>
  <si>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</si>
  <si>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</si>
  <si>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</si>
  <si>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</si>
  <si>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</si>
  <si>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</si>
  <si>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</si>
  <si>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</si>
  <si>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</si>
  <si>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</si>
  <si>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</si>
  <si>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</si>
  <si>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</si>
  <si>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</si>
  <si>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</si>
  <si>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</si>
  <si>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</si>
  <si>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</si>
  <si>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</si>
  <si>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</si>
  <si>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</si>
  <si>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</si>
  <si>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</si>
  <si>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</si>
  <si>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</si>
  <si>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</si>
  <si>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</si>
  <si>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</si>
  <si>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</si>
  <si>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</si>
  <si>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</si>
  <si>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</si>
  <si>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</si>
  <si>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</si>
  <si>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</si>
  <si>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</si>
  <si>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</si>
  <si>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</si>
  <si>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</si>
  <si>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</si>
  <si>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</si>
  <si>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</si>
  <si>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</si>
  <si>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</si>
  <si>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</si>
  <si>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</si>
  <si>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</si>
  <si>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</si>
  <si>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</si>
  <si>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</si>
  <si>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</si>
  <si>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</si>
  <si>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</si>
  <si>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</si>
  <si>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</si>
  <si>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</si>
  <si>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</si>
  <si>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</si>
  <si>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</si>
  <si>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</si>
  <si>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</si>
  <si>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</si>
  <si>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</si>
  <si>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</si>
  <si>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</si>
  <si>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</si>
  <si>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</si>
  <si>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</si>
  <si>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</si>
  <si>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</si>
  <si>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</si>
  <si>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</si>
  <si>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</si>
  <si>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</si>
  <si>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</si>
  <si>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</si>
  <si>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</si>
  <si>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</si>
  <si>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</si>
  <si>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</si>
  <si>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</si>
  <si>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</si>
  <si>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</si>
  <si>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</si>
  <si>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</si>
  <si>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</si>
  <si>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</si>
  <si>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</si>
  <si>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</si>
  <si>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</si>
  <si>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</si>
  <si>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</si>
  <si>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</si>
  <si>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</si>
  <si>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</si>
  <si>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</si>
  <si>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</si>
  <si>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</si>
  <si>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</si>
  <si>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</si>
  <si>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</si>
  <si>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</si>
  <si>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</si>
  <si>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</si>
  <si>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</si>
  <si>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</si>
  <si>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</si>
  <si>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</si>
  <si>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</si>
  <si>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</si>
  <si>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</si>
  <si>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</si>
  <si>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</si>
  <si>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</si>
  <si>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</si>
  <si>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</si>
  <si>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</si>
  <si>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</si>
  <si>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</si>
  <si>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</si>
  <si>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</si>
  <si>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</si>
  <si>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</si>
  <si>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</si>
  <si>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</si>
  <si>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</si>
  <si>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</si>
  <si>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</si>
  <si>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</si>
  <si>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</si>
  <si>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</si>
  <si>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</si>
  <si>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</si>
  <si>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</si>
  <si>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</si>
  <si>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</si>
  <si>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</si>
  <si>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</si>
  <si>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</si>
  <si>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</si>
  <si>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</si>
  <si>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</si>
  <si>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</si>
  <si>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</si>
  <si>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</si>
  <si>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</si>
  <si>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</si>
  <si>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</si>
  <si>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</si>
  <si>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</si>
  <si>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</si>
  <si>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</si>
  <si>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</si>
  <si>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</si>
  <si>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</si>
  <si>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</si>
  <si>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</si>
  <si>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</si>
  <si>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</si>
  <si>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</si>
  <si>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</si>
  <si>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</si>
  <si>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</si>
  <si>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</si>
  <si>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</si>
  <si>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</si>
  <si>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</si>
  <si>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</si>
  <si>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</si>
  <si>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</si>
  <si>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</si>
  <si>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</si>
  <si>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</si>
  <si>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</si>
  <si>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</si>
  <si>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</si>
  <si>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</si>
  <si>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</si>
  <si>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</si>
  <si>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</si>
  <si>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</si>
  <si>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</si>
  <si>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</si>
  <si>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</si>
  <si>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</si>
  <si>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</si>
  <si>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</si>
  <si>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</si>
  <si>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</si>
  <si>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</si>
  <si>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</si>
  <si>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</si>
  <si>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</si>
  <si>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</si>
  <si>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</si>
  <si>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</si>
  <si>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</si>
  <si>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</si>
  <si>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</si>
  <si>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</si>
  <si>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</si>
  <si>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</si>
  <si>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</si>
  <si>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</si>
  <si>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</si>
  <si>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</si>
  <si>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</si>
  <si>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</si>
  <si>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</si>
  <si>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</si>
  <si>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</si>
  <si>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</si>
  <si>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</si>
  <si>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</si>
  <si>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</si>
  <si>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</si>
  <si>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</si>
  <si>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</si>
  <si>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</si>
  <si>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</si>
  <si>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</si>
  <si>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</si>
  <si>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</si>
  <si>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</si>
  <si>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</si>
  <si>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</si>
  <si>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</si>
  <si>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</si>
  <si>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</si>
  <si>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</si>
  <si>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</si>
  <si>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</si>
  <si>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</si>
  <si>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</si>
  <si>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</si>
  <si>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</si>
  <si>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</si>
  <si>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</si>
  <si>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</si>
  <si>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</si>
  <si>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</si>
  <si>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</si>
  <si>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</si>
  <si>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</si>
  <si>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</si>
  <si>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</si>
  <si>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</si>
  <si>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</si>
  <si>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</si>
  <si>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</si>
  <si>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</si>
  <si>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</si>
  <si>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</si>
  <si>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</si>
  <si>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</si>
  <si>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</si>
  <si>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</si>
  <si>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</si>
  <si>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</si>
  <si>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</si>
  <si>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</si>
  <si>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</si>
  <si>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</si>
  <si>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</si>
  <si>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</si>
  <si>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</si>
  <si>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</si>
  <si>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</si>
  <si>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</si>
  <si>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</si>
  <si>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</si>
  <si>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</si>
  <si>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</si>
  <si>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</si>
  <si>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</si>
  <si>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</si>
  <si>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</si>
  <si>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</si>
  <si>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</si>
  <si>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</si>
  <si>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</si>
  <si>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</si>
  <si>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</si>
  <si>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</si>
  <si>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</si>
  <si>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</si>
  <si>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</si>
  <si>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</si>
  <si>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</si>
  <si>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</si>
  <si>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</si>
  <si>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</si>
  <si>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</si>
  <si>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</si>
  <si>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</si>
  <si>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</si>
  <si>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</si>
  <si>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</si>
  <si>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</si>
  <si>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</si>
  <si>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</si>
  <si>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</si>
  <si>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</si>
  <si>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</si>
  <si>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</si>
  <si>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</si>
  <si>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</si>
  <si>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</si>
  <si>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</si>
  <si>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</si>
  <si>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</si>
  <si>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</si>
  <si>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</si>
  <si>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</si>
  <si>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</si>
  <si>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</si>
  <si>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</si>
  <si>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</si>
  <si>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</si>
  <si>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</si>
  <si>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</si>
  <si>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</si>
  <si>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</si>
  <si>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</si>
  <si>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</si>
  <si>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</si>
  <si>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</si>
  <si>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</si>
  <si>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</si>
  <si>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</si>
  <si>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</si>
  <si>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</si>
  <si>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</si>
  <si>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</si>
  <si>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</si>
  <si>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</si>
  <si>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</si>
  <si>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</si>
  <si>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</si>
  <si>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</si>
  <si>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</si>
  <si>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</si>
  <si>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</si>
  <si>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</si>
  <si>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</si>
  <si>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</si>
  <si>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</si>
  <si>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</si>
  <si>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</si>
  <si>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</si>
  <si>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</si>
  <si>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</si>
  <si>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</si>
  <si>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</si>
  <si>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</si>
  <si>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</si>
  <si>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</si>
  <si>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</si>
  <si>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</si>
  <si>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</si>
  <si>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</si>
  <si>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</si>
  <si>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</si>
  <si>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</si>
  <si>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</si>
  <si>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</si>
  <si>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</si>
  <si>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</si>
  <si>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</si>
  <si>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</si>
  <si>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</si>
  <si>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</si>
  <si>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</si>
  <si>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</si>
  <si>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</si>
  <si>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</si>
  <si>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</si>
  <si>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</si>
  <si>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</si>
  <si>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</si>
  <si>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</si>
  <si>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</si>
  <si>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</si>
  <si>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</si>
  <si>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</si>
  <si>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</si>
  <si>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</si>
  <si>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</si>
  <si>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</si>
  <si>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</si>
  <si>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</si>
  <si>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</si>
  <si>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</si>
  <si>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</si>
  <si>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</si>
  <si>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</si>
  <si>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</si>
  <si>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</si>
  <si>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</si>
  <si>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</si>
  <si>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</si>
  <si>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</si>
  <si>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</si>
  <si>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</si>
  <si>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</si>
  <si>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</si>
  <si>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</si>
  <si>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</si>
  <si>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</si>
  <si>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</si>
  <si>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</si>
  <si>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</si>
  <si>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</si>
  <si>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</si>
  <si>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</si>
  <si>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</si>
  <si>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</si>
  <si>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</si>
  <si>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</si>
  <si>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</si>
  <si>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</si>
  <si>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</si>
  <si>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</si>
  <si>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</si>
  <si>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</si>
  <si>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</si>
  <si>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</si>
  <si>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</si>
  <si>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</si>
  <si>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</si>
  <si>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</si>
  <si>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</si>
  <si>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</si>
  <si>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</si>
  <si>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</si>
  <si>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</si>
  <si>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</si>
  <si>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</si>
  <si>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</si>
  <si>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</si>
  <si>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</si>
  <si>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</si>
  <si>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</si>
  <si>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</si>
  <si>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</si>
  <si>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</si>
  <si>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</si>
  <si>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</si>
  <si>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</si>
  <si>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</si>
  <si>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</si>
  <si>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</si>
  <si>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</si>
  <si>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</si>
  <si>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</si>
  <si>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</si>
  <si>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</si>
  <si>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</si>
  <si>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</si>
  <si>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</si>
  <si>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</si>
  <si>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</si>
  <si>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</si>
  <si>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</si>
  <si>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</si>
  <si>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</si>
  <si>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</si>
  <si>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</si>
  <si>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</si>
  <si>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</si>
  <si>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</si>
  <si>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</si>
  <si>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</si>
  <si>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</si>
  <si>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</si>
  <si>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</si>
  <si>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</si>
  <si>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</si>
  <si>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</si>
  <si>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</si>
  <si>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</si>
  <si>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</si>
  <si>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</si>
  <si>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</si>
  <si>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</si>
  <si>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</si>
  <si>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</si>
  <si>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</si>
  <si>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</si>
  <si>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</si>
  <si>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</si>
  <si>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</si>
  <si>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</si>
  <si>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</si>
  <si>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</si>
  <si>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</si>
  <si>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</si>
  <si>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</si>
  <si>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</si>
  <si>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</si>
  <si>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</si>
  <si>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</si>
  <si>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</si>
  <si>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</si>
  <si>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</si>
  <si>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</si>
  <si>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</si>
  <si>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</si>
  <si>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</si>
  <si>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</si>
  <si>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</si>
  <si>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</si>
  <si>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</si>
  <si>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</si>
  <si>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</si>
  <si>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</si>
  <si>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</si>
  <si>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</si>
  <si>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</si>
  <si>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</si>
  <si>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</si>
  <si>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</si>
  <si>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</si>
  <si>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</si>
  <si>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</si>
  <si>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</si>
  <si>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</si>
  <si>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</si>
  <si>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</si>
  <si>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</si>
  <si>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</si>
  <si>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</si>
  <si>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</si>
  <si>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</si>
  <si>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</si>
  <si>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</si>
  <si>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</si>
  <si>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</si>
  <si>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</si>
  <si>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</si>
  <si>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</si>
  <si>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</si>
  <si>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</si>
  <si>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</si>
  <si>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</si>
  <si>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</si>
  <si>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</si>
  <si>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</si>
  <si>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</si>
  <si>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</si>
  <si>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</si>
  <si>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</si>
  <si>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</si>
  <si>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</si>
  <si>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</si>
  <si>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</si>
  <si>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</si>
  <si>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</si>
  <si>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</si>
  <si>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</si>
  <si>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</si>
  <si>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</si>
  <si>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</si>
  <si>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</si>
  <si>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</si>
  <si>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</si>
  <si>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</si>
  <si>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</si>
  <si>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</si>
  <si>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</si>
  <si>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</si>
  <si>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</si>
  <si>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</si>
  <si>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</si>
  <si>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</si>
  <si>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</si>
  <si>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</si>
  <si>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</si>
  <si>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</si>
  <si>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</si>
  <si>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</si>
  <si>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</si>
  <si>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</si>
  <si>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</si>
  <si>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</si>
  <si>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</si>
  <si>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</si>
  <si>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</si>
  <si>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</si>
  <si>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</si>
  <si>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</si>
  <si>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</si>
  <si>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</si>
  <si>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</si>
  <si>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</si>
  <si>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</si>
  <si>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</si>
  <si>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</si>
  <si>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</si>
  <si>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</si>
  <si>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</si>
  <si>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</si>
  <si>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</si>
  <si>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</si>
  <si>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</si>
  <si>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</si>
  <si>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</si>
  <si>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</si>
  <si>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</si>
  <si>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</si>
  <si>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</si>
  <si>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</si>
  <si>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</si>
  <si>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</si>
  <si>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</si>
  <si>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</si>
  <si>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</si>
  <si>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</si>
  <si>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</si>
  <si>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</si>
  <si>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</si>
  <si>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</si>
  <si>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</si>
  <si>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</si>
  <si>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</si>
  <si>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</si>
  <si>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</si>
  <si>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</si>
  <si>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</si>
  <si>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</si>
  <si>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</si>
  <si>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</si>
  <si>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</si>
  <si>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</si>
  <si>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</si>
  <si>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</si>
  <si>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</si>
  <si>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</si>
  <si>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</si>
  <si>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</si>
  <si>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</si>
  <si>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</si>
  <si>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</si>
  <si>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</si>
  <si>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</si>
  <si>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</si>
  <si>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</si>
  <si>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</si>
  <si>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</si>
  <si>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</si>
  <si>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</si>
  <si>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</si>
  <si>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</si>
  <si>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</si>
  <si>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</si>
  <si>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</si>
  <si>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</si>
  <si>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</si>
  <si>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</si>
  <si>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</si>
  <si>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</si>
  <si>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</si>
  <si>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</si>
  <si>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</si>
  <si>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</si>
  <si>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</si>
  <si>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</si>
  <si>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</si>
  <si>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</si>
  <si>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</si>
  <si>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</si>
  <si>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</si>
  <si>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</si>
  <si>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</si>
  <si>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</si>
  <si>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</si>
  <si>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</si>
  <si>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</si>
  <si>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</si>
  <si>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</si>
  <si>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</si>
  <si>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</si>
  <si>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</si>
  <si>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</si>
  <si>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</si>
  <si>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</si>
  <si>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</si>
  <si>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</si>
  <si>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</si>
  <si>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</si>
  <si>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</si>
  <si>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</si>
  <si>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</si>
  <si>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</si>
  <si>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</si>
  <si>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</si>
  <si>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</si>
  <si>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</si>
  <si>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</si>
  <si>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</si>
  <si>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</si>
  <si>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</si>
  <si>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</si>
  <si>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</si>
  <si>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</si>
  <si>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</si>
  <si>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</si>
  <si>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</si>
  <si>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</si>
  <si>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</si>
  <si>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</si>
  <si>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</si>
  <si>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</si>
  <si>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</si>
  <si>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</si>
  <si>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</si>
  <si>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</si>
  <si>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</si>
  <si>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</si>
  <si>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</si>
  <si>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</si>
  <si>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</si>
  <si>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</si>
  <si>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</si>
  <si>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</si>
  <si>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</si>
  <si>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</si>
  <si>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</si>
  <si>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</si>
  <si>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</si>
  <si>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</si>
  <si>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</si>
  <si>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</si>
  <si>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</si>
  <si>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</si>
  <si>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</si>
  <si>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</si>
  <si>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</si>
  <si>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</si>
  <si>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</si>
  <si>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</si>
  <si>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</si>
  <si>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</si>
  <si>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</si>
  <si>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</si>
  <si>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</si>
  <si>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</si>
  <si>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</si>
  <si>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</si>
  <si>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</si>
  <si>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</si>
  <si>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</si>
  <si>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</si>
  <si>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</si>
  <si>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</si>
  <si>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</si>
  <si>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</si>
  <si>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</si>
  <si>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</si>
  <si>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</si>
  <si>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</si>
  <si>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</si>
  <si>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</si>
  <si>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</si>
  <si>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</si>
  <si>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</si>
  <si>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</si>
  <si>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</si>
  <si>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</si>
  <si>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</si>
  <si>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</si>
  <si>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</si>
  <si>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</si>
  <si>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</si>
  <si>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</si>
  <si>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</si>
  <si>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</si>
  <si>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</si>
  <si>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</si>
  <si>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</si>
  <si>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</si>
  <si>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</si>
  <si>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</si>
  <si>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</si>
  <si>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</si>
  <si>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</si>
  <si>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</si>
  <si>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</si>
  <si>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</si>
  <si>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</si>
  <si>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</si>
  <si>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</si>
  <si>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</si>
  <si>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</si>
  <si>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</si>
  <si>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</si>
  <si>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</si>
  <si>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</si>
  <si>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</si>
  <si>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</si>
  <si>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</si>
  <si>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</si>
  <si>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</si>
  <si>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</si>
  <si>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</si>
  <si>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</si>
  <si>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</si>
  <si>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</si>
  <si>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</si>
  <si>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</si>
  <si>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</si>
  <si>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</si>
  <si>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</si>
  <si>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</si>
  <si>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</si>
  <si>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</si>
  <si>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</si>
  <si>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</si>
  <si>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</si>
  <si>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</si>
  <si>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</si>
  <si>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</si>
  <si>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</si>
  <si>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</si>
  <si>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</si>
  <si>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</si>
  <si>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</si>
  <si>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</si>
  <si>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</si>
  <si>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</si>
  <si>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</si>
  <si>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</si>
  <si>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</si>
  <si>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</si>
  <si>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</si>
  <si>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</si>
  <si>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</si>
  <si>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</si>
  <si>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</si>
  <si>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</si>
  <si>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</si>
  <si>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</si>
  <si>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</si>
  <si>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</si>
  <si>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</si>
  <si>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</si>
  <si>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</si>
  <si>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</si>
  <si>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</si>
  <si>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</si>
  <si>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</si>
  <si>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</si>
  <si>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</si>
  <si>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</si>
  <si>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</si>
  <si>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</si>
  <si>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</si>
  <si>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</si>
  <si>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</si>
  <si>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</si>
  <si>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</si>
  <si>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</si>
  <si>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</si>
  <si>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</si>
  <si>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</si>
  <si>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</si>
  <si>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</si>
  <si>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</si>
  <si>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</si>
  <si>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</si>
  <si>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</si>
  <si>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</si>
  <si>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</si>
  <si>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</si>
  <si>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</si>
  <si>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</si>
  <si>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</si>
  <si>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</si>
  <si>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</si>
  <si>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</si>
  <si>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</si>
  <si>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</si>
  <si>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</si>
  <si>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</si>
  <si>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</si>
  <si>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</si>
  <si>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</si>
  <si>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</si>
  <si>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</si>
  <si>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</si>
  <si>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</si>
  <si>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</si>
  <si>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</si>
  <si>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</si>
  <si>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</si>
  <si>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</si>
  <si>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</si>
  <si>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</si>
  <si>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</si>
  <si>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</si>
  <si>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</si>
  <si>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</si>
  <si>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</si>
  <si>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</si>
  <si>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</si>
  <si>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</si>
  <si>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</si>
  <si>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</si>
  <si>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</si>
  <si>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</si>
  <si>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</si>
  <si>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</si>
  <si>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</si>
  <si>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</si>
  <si>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</si>
  <si>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</si>
  <si>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</si>
  <si>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</si>
  <si>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</si>
  <si>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</si>
  <si>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</si>
  <si>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</si>
  <si>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</si>
  <si>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</si>
  <si>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</si>
  <si>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</si>
  <si>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</si>
  <si>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</si>
  <si>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</si>
  <si>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</si>
  <si>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</si>
  <si>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</si>
  <si>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</si>
  <si>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</si>
  <si>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</si>
  <si>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</si>
  <si>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</si>
  <si>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</si>
  <si>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</si>
  <si>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</si>
  <si>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</si>
  <si>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</si>
  <si>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</si>
  <si>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</si>
  <si>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</si>
  <si>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</si>
  <si>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</si>
  <si>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</si>
  <si>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</si>
  <si>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</si>
  <si>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</si>
  <si>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</si>
  <si>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</si>
  <si>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</si>
  <si>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</si>
  <si>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</si>
  <si>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</si>
  <si>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</si>
  <si>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</si>
  <si>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</si>
  <si>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</si>
  <si>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</si>
  <si>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</si>
  <si>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</si>
  <si>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</si>
  <si>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</si>
  <si>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</si>
  <si>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</si>
  <si>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</si>
  <si>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</si>
  <si>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</si>
  <si>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</si>
  <si>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</si>
  <si>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</si>
  <si>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</si>
  <si>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</si>
  <si>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</si>
  <si>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</si>
  <si>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</si>
  <si>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</si>
  <si>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</si>
  <si>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</si>
  <si>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</si>
  <si>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</si>
  <si>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</si>
  <si>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</si>
  <si>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</si>
  <si>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</si>
  <si>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</si>
  <si>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</si>
  <si>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</si>
  <si>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</si>
  <si>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</si>
  <si>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</si>
  <si>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</si>
  <si>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</si>
  <si>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</si>
  <si>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</si>
  <si>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</si>
  <si>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</si>
  <si>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</si>
  <si>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</si>
  <si>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</si>
  <si>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</si>
  <si>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</si>
  <si>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</si>
  <si>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</si>
  <si>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</si>
  <si>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</si>
  <si>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</si>
  <si>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</si>
  <si>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</si>
  <si>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</si>
  <si>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</si>
  <si>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</si>
  <si>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</si>
  <si>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</si>
  <si>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</si>
  <si>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</si>
  <si>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</si>
  <si>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</si>
  <si>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</si>
  <si>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</si>
  <si>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</si>
  <si>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</si>
  <si>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</si>
  <si>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</si>
  <si>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</si>
  <si>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</si>
  <si>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</si>
  <si>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</si>
  <si>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</si>
  <si>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</si>
  <si>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</si>
  <si>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</si>
  <si>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</si>
  <si>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</si>
  <si>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</si>
  <si>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</si>
  <si>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</si>
  <si>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</si>
  <si>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</si>
  <si>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</si>
  <si>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</si>
  <si>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</si>
  <si>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</si>
  <si>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</si>
  <si>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</si>
  <si>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</si>
  <si>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</si>
  <si>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</si>
  <si>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</si>
  <si>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</si>
  <si>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</si>
  <si>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</si>
  <si>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</si>
  <si>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</si>
  <si>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</si>
  <si>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</si>
  <si>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</si>
  <si>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</si>
  <si>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</si>
  <si>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</si>
  <si>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</si>
  <si>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</si>
  <si>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</si>
  <si>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</si>
  <si>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</si>
  <si>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</si>
  <si>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</si>
  <si>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</si>
  <si>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</si>
  <si>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</si>
  <si>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</si>
  <si>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</si>
  <si>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</si>
  <si>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</si>
  <si>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</si>
  <si>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</si>
  <si>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</si>
  <si>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</si>
  <si>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</si>
  <si>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</si>
  <si>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</si>
  <si>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</si>
  <si>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</si>
  <si>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</si>
  <si>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</si>
  <si>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</si>
  <si>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</si>
  <si>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</si>
  <si>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</si>
  <si>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</si>
  <si>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</si>
  <si>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</si>
  <si>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</si>
  <si>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</si>
  <si>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</si>
  <si>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</si>
  <si>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</si>
  <si>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</si>
  <si>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</si>
  <si>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</si>
  <si>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</si>
  <si>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</si>
  <si>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</si>
  <si>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</si>
  <si>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</si>
  <si>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</si>
  <si>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</si>
  <si>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</si>
  <si>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</si>
  <si>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</si>
  <si>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</si>
  <si>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</si>
  <si>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</si>
  <si>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</si>
  <si>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</si>
  <si>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</si>
  <si>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</si>
  <si>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</si>
  <si>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</si>
  <si>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</si>
  <si>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</si>
  <si>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</si>
  <si>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</si>
  <si>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</si>
  <si>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</si>
  <si>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</si>
  <si>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</si>
  <si>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</si>
  <si>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</si>
  <si>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</si>
  <si>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</si>
  <si>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</si>
  <si>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</si>
  <si>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</si>
  <si>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</si>
  <si>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</si>
  <si>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</si>
  <si>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</si>
  <si>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</si>
  <si>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</si>
  <si>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</si>
  <si>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</si>
  <si>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</si>
  <si>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</si>
  <si>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</si>
  <si>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</si>
  <si>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</si>
  <si>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</si>
  <si>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</si>
  <si>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</si>
  <si>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</si>
  <si>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</si>
  <si>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</si>
  <si>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</si>
  <si>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</si>
  <si>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</si>
  <si>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</si>
  <si>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</si>
  <si>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</si>
  <si>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</si>
  <si>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</si>
  <si>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</si>
  <si>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</si>
  <si>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</si>
  <si>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</si>
  <si>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</si>
  <si>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</si>
  <si>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</si>
  <si>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</si>
  <si>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</si>
  <si>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</si>
  <si>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</si>
  <si>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</si>
  <si>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</si>
  <si>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</si>
  <si>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</si>
  <si>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</si>
  <si>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</si>
  <si>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</si>
  <si>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</si>
  <si>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</si>
  <si>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</si>
  <si>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</si>
  <si>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</si>
  <si>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</si>
  <si>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</si>
  <si>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</si>
  <si>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</si>
  <si>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</si>
  <si>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</si>
  <si>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</si>
  <si>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</si>
  <si>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</si>
  <si>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</si>
  <si>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</si>
  <si>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</si>
  <si>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</si>
  <si>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</si>
  <si>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</si>
  <si>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</si>
  <si>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</si>
  <si>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</si>
  <si>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</si>
  <si>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</si>
  <si>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</si>
  <si>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</si>
  <si>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</si>
  <si>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</si>
  <si>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</si>
  <si>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</si>
  <si>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</si>
  <si>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</si>
  <si>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</si>
  <si>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</si>
  <si>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</si>
  <si>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</si>
  <si>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</si>
  <si>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</si>
  <si>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</si>
  <si>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</si>
  <si>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</si>
  <si>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</si>
  <si>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</si>
  <si>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</si>
  <si>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</si>
  <si>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</si>
  <si>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</si>
  <si>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</si>
  <si>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</si>
  <si>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</si>
  <si>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</si>
  <si>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</si>
  <si>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</si>
  <si>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</si>
  <si>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</si>
  <si>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</si>
  <si>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</si>
  <si>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</si>
  <si>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</si>
  <si>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</si>
  <si>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</si>
  <si>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</si>
  <si>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</si>
  <si>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</si>
  <si>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</si>
  <si>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</si>
  <si>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</si>
  <si>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</si>
  <si>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</si>
  <si>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</si>
  <si>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</si>
  <si>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</si>
  <si>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</si>
  <si>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</si>
  <si>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</si>
  <si>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</si>
  <si>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</si>
  <si>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</si>
  <si>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</si>
  <si>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</si>
  <si>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</si>
  <si>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</si>
  <si>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</si>
  <si>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</si>
  <si>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</si>
  <si>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</si>
  <si>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</si>
  <si>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</si>
  <si>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</si>
  <si>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</si>
  <si>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</si>
  <si>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</si>
  <si>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</si>
  <si>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</si>
  <si>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</si>
  <si>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</si>
  <si>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</si>
  <si>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</si>
  <si>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</si>
  <si>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</si>
  <si>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</si>
  <si>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</si>
  <si>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</si>
  <si>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</si>
  <si>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</si>
  <si>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</si>
  <si>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</si>
  <si>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</si>
  <si>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</si>
  <si>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</si>
  <si>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</si>
  <si>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</si>
  <si>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</si>
  <si>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</si>
  <si>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</si>
  <si>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</si>
  <si>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</si>
  <si>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</si>
  <si>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</si>
  <si>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</si>
  <si>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</si>
  <si>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</si>
  <si>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</si>
  <si>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</si>
  <si>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</si>
  <si>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</si>
  <si>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</si>
  <si>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</si>
  <si>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</si>
  <si>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</si>
  <si>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</si>
  <si>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</si>
  <si>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</si>
  <si>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</si>
  <si>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</si>
  <si>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</si>
  <si>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</si>
  <si>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</si>
  <si>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</si>
  <si>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</si>
  <si>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</si>
  <si>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</si>
  <si>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</si>
  <si>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</si>
  <si>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</si>
  <si>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</si>
  <si>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</si>
  <si>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</si>
  <si>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</si>
  <si>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</si>
  <si>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</si>
  <si>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</si>
  <si>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</si>
  <si>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</si>
  <si>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</si>
  <si>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</si>
  <si>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</si>
  <si>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</si>
  <si>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</si>
  <si>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</si>
  <si>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</si>
  <si>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</si>
  <si>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</si>
  <si>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</si>
  <si>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</si>
  <si>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</si>
  <si>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</si>
  <si>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</si>
  <si>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</si>
  <si>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</si>
  <si>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</si>
  <si>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</si>
  <si>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</si>
  <si>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</si>
  <si>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</si>
  <si>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</si>
  <si>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</si>
  <si>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</si>
  <si>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</si>
  <si>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</si>
  <si>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</si>
  <si>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</si>
  <si>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</si>
  <si>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</si>
  <si>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</si>
  <si>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</si>
  <si>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</si>
  <si>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</si>
  <si>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</si>
  <si>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</si>
  <si>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</si>
  <si>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</si>
  <si>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</si>
  <si>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</si>
  <si>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</si>
  <si>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</si>
  <si>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</si>
  <si>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</si>
  <si>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</si>
  <si>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</si>
  <si>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</si>
  <si>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</si>
  <si>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</si>
  <si>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</si>
  <si>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</si>
  <si>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</si>
  <si>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</si>
  <si>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</si>
  <si>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</si>
  <si>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</si>
  <si>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</si>
  <si>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</si>
  <si>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</si>
  <si>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</si>
  <si>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</si>
  <si>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</si>
  <si>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</si>
  <si>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</si>
  <si>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</si>
  <si>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</si>
  <si>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</si>
  <si>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</si>
  <si>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</si>
  <si>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</si>
  <si>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</si>
  <si>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</si>
  <si>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</si>
  <si>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</si>
  <si>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</si>
  <si>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</si>
  <si>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</si>
  <si>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</si>
  <si>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</si>
  <si>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</si>
  <si>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</si>
  <si>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</si>
  <si>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</si>
  <si>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</si>
  <si>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</si>
  <si>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</si>
  <si>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</si>
  <si>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</si>
  <si>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</si>
  <si>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</si>
  <si>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</si>
  <si>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</si>
  <si>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</si>
  <si>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</si>
  <si>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</si>
  <si>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</si>
  <si>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</si>
  <si>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</si>
  <si>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</si>
  <si>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</si>
  <si>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</si>
  <si>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</si>
  <si>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</si>
  <si>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</si>
  <si>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</si>
  <si>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</si>
  <si>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</si>
  <si>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</si>
  <si>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</si>
  <si>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</si>
  <si>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</si>
  <si>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</si>
  <si>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</si>
  <si>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</si>
  <si>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</si>
  <si>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</si>
  <si>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</si>
  <si>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</si>
  <si>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</si>
  <si>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</si>
  <si>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</si>
  <si>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</si>
  <si>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</si>
  <si>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</si>
  <si>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</si>
  <si>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</si>
  <si>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</si>
  <si>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</si>
  <si>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</si>
  <si>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</si>
  <si>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</si>
  <si>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</si>
  <si>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</si>
  <si>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</si>
  <si>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</si>
  <si>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</si>
  <si>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</si>
  <si>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</si>
  <si>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</si>
  <si>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</si>
  <si>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</si>
  <si>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</si>
  <si>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</si>
  <si>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</si>
  <si>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</si>
  <si>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</si>
  <si>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</si>
  <si>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</si>
  <si>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</si>
  <si>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</si>
  <si>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</si>
  <si>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</si>
  <si>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</si>
  <si>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</si>
  <si>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</si>
  <si>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</si>
  <si>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</si>
  <si>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</si>
  <si>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</si>
  <si>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</si>
  <si>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</si>
  <si>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</si>
  <si>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</si>
  <si>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</si>
  <si>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</si>
  <si>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</si>
  <si>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</si>
  <si>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</si>
  <si>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</si>
  <si>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</si>
  <si>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</si>
  <si>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</si>
  <si>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</si>
  <si>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</si>
  <si>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</si>
  <si>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</si>
  <si>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</si>
  <si>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</si>
  <si>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</si>
  <si>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</si>
  <si>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</si>
  <si>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</si>
  <si>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</si>
  <si>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</si>
  <si>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</si>
  <si>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</si>
  <si>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</si>
  <si>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</si>
  <si>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</si>
  <si>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</si>
  <si>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</si>
  <si>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</si>
  <si>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</si>
  <si>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</si>
  <si>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</si>
  <si>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</si>
  <si>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</si>
  <si>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</si>
  <si>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</si>
  <si>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</si>
  <si>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</si>
  <si>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</si>
  <si>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</si>
  <si>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</si>
  <si>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</si>
  <si>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</si>
  <si>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</si>
  <si>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</si>
  <si>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</si>
  <si>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</si>
  <si>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</si>
  <si>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</si>
  <si>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</si>
  <si>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</si>
  <si>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</si>
  <si>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</si>
  <si>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</si>
  <si>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</si>
  <si>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</si>
  <si>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</si>
  <si>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</si>
  <si>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</si>
  <si>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</si>
  <si>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</si>
  <si>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</si>
  <si>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</si>
  <si>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</si>
  <si>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</si>
  <si>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</si>
  <si>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</si>
  <si>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</si>
  <si>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</si>
  <si>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</si>
  <si>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</si>
  <si>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</si>
  <si>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</si>
  <si>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</si>
  <si>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</si>
  <si>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</si>
  <si>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</si>
  <si>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</si>
  <si>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</si>
  <si>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</si>
  <si>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</si>
  <si>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</si>
  <si>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</si>
  <si>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</si>
  <si>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</si>
  <si>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</si>
  <si>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</si>
  <si>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</si>
  <si>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</si>
  <si>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</si>
  <si>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</si>
  <si>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</si>
  <si>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</si>
  <si>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</si>
  <si>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</si>
  <si>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</si>
  <si>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</si>
  <si>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</si>
  <si>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</si>
  <si>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</si>
  <si>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</si>
  <si>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</si>
  <si>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</si>
  <si>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</si>
  <si>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</si>
  <si>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</si>
  <si>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</si>
  <si>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</si>
  <si>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</si>
  <si>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</si>
  <si>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</si>
  <si>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</si>
  <si>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</si>
  <si>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</si>
  <si>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</si>
  <si>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</si>
  <si>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</si>
  <si>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</si>
  <si>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</si>
  <si>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</si>
  <si>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</si>
  <si>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</si>
  <si>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</si>
  <si>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</si>
  <si>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</si>
  <si>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</si>
  <si>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</si>
  <si>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</si>
  <si>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</si>
  <si>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</si>
  <si>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</si>
  <si>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</si>
  <si>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</si>
  <si>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</si>
  <si>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</si>
  <si>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</si>
  <si>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</si>
  <si>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</si>
  <si>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</si>
  <si>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</si>
  <si>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</si>
  <si>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</si>
  <si>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</si>
  <si>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</si>
  <si>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</si>
  <si>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</si>
  <si>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</si>
  <si>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</si>
  <si>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</si>
  <si>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</si>
  <si>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</si>
  <si>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</si>
  <si>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</si>
  <si>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</si>
  <si>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</si>
  <si>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</si>
  <si>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</si>
  <si>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</si>
  <si>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</si>
  <si>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</si>
  <si>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</si>
  <si>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</si>
  <si>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</si>
  <si>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</si>
  <si>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</si>
  <si>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</si>
  <si>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</si>
  <si>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</si>
  <si>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</si>
  <si>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</si>
  <si>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</si>
  <si>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</si>
  <si>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</si>
  <si>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</si>
  <si>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</si>
  <si>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</si>
  <si>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</si>
  <si>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</si>
  <si>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</si>
  <si>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</si>
  <si>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</si>
  <si>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</si>
  <si>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</si>
  <si>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</si>
  <si>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</si>
  <si>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</si>
  <si>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</si>
  <si>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</si>
  <si>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</si>
  <si>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</si>
  <si>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</si>
  <si>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</si>
  <si>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</si>
  <si>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</si>
  <si>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</si>
  <si>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</si>
  <si>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</si>
  <si>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</si>
  <si>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</si>
  <si>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</si>
  <si>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</si>
  <si>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</si>
  <si>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</si>
  <si>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</si>
  <si>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</si>
  <si>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</si>
  <si>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</si>
  <si>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</si>
  <si>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</si>
  <si>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</si>
  <si>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</si>
  <si>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</si>
  <si>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</si>
  <si>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</si>
  <si>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</si>
  <si>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</si>
  <si>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</si>
  <si>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</si>
  <si>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</si>
  <si>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</si>
  <si>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</si>
  <si>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</si>
  <si>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</si>
  <si>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</si>
  <si>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</si>
  <si>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</si>
  <si>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</si>
  <si>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</si>
  <si>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</si>
  <si>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</si>
  <si>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</si>
  <si>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</si>
  <si>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</si>
  <si>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</si>
  <si>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</si>
  <si>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</si>
  <si>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</si>
  <si>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</si>
  <si>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</si>
  <si>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</si>
  <si>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</si>
  <si>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</si>
  <si>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</si>
  <si>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</si>
  <si>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</si>
  <si>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</si>
  <si>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</si>
  <si>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</si>
  <si>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</si>
  <si>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</si>
  <si>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</si>
  <si>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</si>
  <si>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</si>
  <si>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</si>
  <si>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</si>
  <si>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</si>
  <si>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</si>
  <si>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</si>
  <si>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</si>
  <si>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</si>
  <si>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</si>
  <si>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</si>
  <si>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</si>
  <si>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</si>
  <si>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</si>
  <si>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</si>
  <si>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</si>
  <si>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</si>
  <si>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</si>
  <si>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</si>
  <si>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</si>
  <si>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</si>
  <si>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</si>
  <si>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</si>
  <si>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</si>
  <si>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</si>
  <si>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</si>
  <si>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</si>
  <si>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</si>
  <si>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</si>
  <si>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</si>
  <si>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</si>
  <si>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</si>
  <si>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</si>
  <si>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</si>
  <si>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</si>
  <si>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</si>
  <si>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</si>
  <si>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</si>
  <si>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</si>
  <si>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</si>
  <si>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</si>
  <si>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</si>
  <si>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</si>
  <si>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</si>
  <si>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</si>
  <si>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</si>
  <si>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</si>
  <si>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</si>
  <si>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</si>
  <si>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</si>
  <si>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</si>
  <si>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</si>
  <si>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</si>
  <si>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</si>
  <si>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</si>
  <si>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</si>
  <si>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</si>
  <si>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</si>
  <si>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</si>
  <si>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</si>
  <si>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</si>
  <si>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</si>
  <si>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</si>
  <si>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</si>
  <si>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</si>
  <si>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</si>
  <si>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</si>
  <si>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</si>
  <si>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</si>
  <si>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</si>
  <si>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</si>
  <si>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</si>
  <si>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</si>
  <si>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</si>
  <si>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</si>
  <si>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</si>
  <si>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</si>
  <si>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</si>
  <si>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</si>
  <si>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</si>
  <si>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</si>
  <si>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</si>
  <si>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</si>
  <si>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</si>
  <si>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</si>
  <si>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</si>
  <si>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</si>
  <si>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</si>
  <si>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</si>
  <si>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</si>
  <si>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</si>
  <si>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</si>
  <si>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</si>
  <si>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</si>
  <si>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</si>
  <si>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</si>
  <si>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</si>
  <si>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</si>
  <si>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</si>
  <si>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</si>
  <si>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</si>
  <si>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</si>
  <si>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</si>
  <si>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</si>
  <si>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</si>
  <si>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</si>
  <si>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</si>
  <si>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</si>
  <si>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</si>
  <si>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</si>
  <si>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</si>
  <si>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</si>
  <si>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</si>
  <si>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</si>
  <si>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</si>
  <si>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</si>
  <si>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</si>
  <si>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</si>
  <si>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</si>
  <si>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</si>
  <si>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</si>
  <si>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</si>
  <si>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</si>
  <si>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</si>
  <si>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</si>
  <si>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</si>
  <si>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</si>
  <si>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</si>
  <si>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</si>
  <si>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</si>
  <si>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</si>
  <si>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</si>
  <si>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</si>
  <si>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</si>
  <si>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</si>
  <si>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</si>
  <si>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</si>
  <si>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</si>
  <si>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</si>
  <si>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</si>
  <si>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</si>
  <si>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</si>
  <si>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</si>
  <si>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</si>
  <si>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</si>
  <si>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</si>
  <si>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</si>
  <si>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</si>
  <si>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</si>
  <si>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</si>
  <si>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</si>
  <si>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</si>
  <si>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</si>
  <si>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</si>
  <si>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</si>
  <si>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</si>
  <si>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</si>
  <si>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</si>
  <si>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</si>
  <si>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</si>
  <si>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</si>
  <si>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</si>
  <si>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</si>
  <si>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</si>
  <si>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</si>
  <si>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</si>
  <si>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</si>
  <si>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</si>
  <si>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</si>
  <si>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</si>
  <si>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</si>
  <si>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</si>
  <si>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</si>
  <si>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</si>
  <si>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</si>
  <si>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</si>
  <si>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</si>
  <si>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</si>
  <si>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</si>
  <si>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</si>
  <si>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</si>
  <si>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</si>
  <si>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</si>
  <si>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</si>
  <si>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</si>
  <si>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</si>
  <si>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</si>
  <si>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</si>
  <si>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</si>
  <si>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</si>
  <si>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</si>
  <si>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</si>
  <si>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</si>
  <si>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</si>
  <si>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</si>
  <si>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</si>
  <si>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</si>
  <si>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</si>
  <si>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</si>
  <si>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</si>
  <si>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</si>
  <si>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</si>
  <si>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</si>
  <si>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</si>
  <si>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</si>
  <si>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</si>
  <si>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</si>
  <si>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</si>
  <si>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</si>
  <si>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</si>
  <si>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</si>
  <si>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</si>
  <si>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</si>
  <si>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</si>
  <si>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</si>
  <si>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</si>
  <si>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</si>
  <si>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</si>
  <si>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</si>
  <si>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</si>
  <si>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</si>
  <si>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</si>
  <si>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</si>
  <si>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</si>
  <si>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</si>
  <si>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</si>
  <si>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</si>
  <si>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</si>
  <si>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</si>
  <si>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</si>
  <si>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</si>
  <si>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</si>
  <si>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</si>
  <si>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</si>
  <si>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</si>
  <si>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</si>
  <si>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</si>
  <si>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</si>
  <si>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</si>
  <si>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</si>
  <si>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</si>
  <si>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</si>
  <si>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</si>
  <si>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</si>
  <si>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</si>
  <si>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</si>
  <si>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</si>
  <si>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</si>
  <si>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</si>
  <si>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</si>
  <si>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</si>
  <si>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</si>
  <si>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</si>
  <si>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</si>
  <si>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</si>
  <si>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</si>
  <si>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</si>
  <si>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</si>
  <si>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</si>
  <si>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</si>
  <si>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</si>
  <si>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</si>
  <si>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</si>
  <si>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</si>
  <si>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</si>
  <si>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</si>
  <si>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</si>
  <si>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</si>
  <si>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</si>
  <si>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</si>
  <si>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</si>
  <si>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</si>
  <si>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</si>
  <si>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</si>
  <si>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</si>
  <si>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</si>
  <si>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</si>
  <si>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</si>
  <si>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</si>
  <si>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</si>
  <si>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</si>
  <si>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</si>
  <si>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</si>
  <si>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</si>
  <si>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</si>
  <si>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</si>
  <si>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</si>
  <si>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</si>
  <si>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</si>
  <si>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</si>
  <si>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</si>
  <si>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</si>
  <si>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</si>
  <si>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</si>
  <si>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</si>
  <si>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</si>
  <si>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</si>
  <si>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</si>
  <si>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</si>
  <si>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</si>
  <si>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</si>
  <si>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</si>
  <si>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</si>
  <si>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</si>
  <si>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</si>
  <si>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</si>
  <si>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</si>
  <si>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</si>
  <si>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</si>
  <si>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</si>
  <si>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</si>
  <si>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</si>
  <si>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</si>
  <si>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</si>
  <si>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</si>
  <si>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</si>
  <si>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</si>
  <si>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</si>
  <si>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</si>
  <si>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</si>
  <si>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</si>
  <si>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</si>
  <si>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</si>
  <si>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</si>
  <si>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</si>
  <si>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</si>
  <si>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</si>
  <si>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</si>
  <si>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</si>
  <si>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</si>
  <si>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</si>
  <si>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</si>
  <si>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</si>
  <si>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</si>
  <si>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</si>
  <si>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</si>
  <si>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</si>
  <si>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</si>
  <si>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</si>
  <si>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</si>
  <si>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</si>
  <si>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</si>
  <si>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</si>
  <si>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</si>
  <si>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</si>
  <si>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</si>
  <si>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</si>
  <si>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</si>
  <si>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</si>
  <si>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</si>
  <si>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</si>
  <si>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</si>
  <si>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</si>
  <si>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</si>
  <si>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</si>
  <si>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</si>
  <si>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</si>
  <si>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</si>
  <si>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</si>
  <si>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</si>
  <si>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</si>
  <si>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</si>
  <si>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</si>
  <si>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</si>
  <si>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</si>
  <si>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</si>
  <si>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</si>
  <si>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</si>
  <si>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</si>
  <si>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</si>
  <si>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</si>
  <si>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</si>
  <si>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</si>
  <si>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</si>
  <si>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</si>
  <si>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</si>
  <si>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</si>
  <si>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</si>
  <si>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</si>
  <si>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</si>
  <si>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</si>
  <si>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</si>
  <si>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</si>
  <si>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</si>
  <si>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</si>
  <si>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</si>
  <si>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</si>
  <si>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</si>
  <si>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</si>
  <si>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</si>
  <si>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</si>
  <si>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</si>
  <si>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</si>
  <si>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</si>
  <si>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</si>
  <si>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</si>
  <si>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</si>
  <si>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</si>
  <si>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</si>
  <si>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</si>
  <si>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</si>
  <si>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</si>
  <si>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</si>
  <si>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</si>
  <si>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</si>
  <si>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</si>
  <si>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</si>
  <si>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</si>
  <si>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</si>
  <si>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</si>
  <si>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</si>
  <si>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</si>
  <si>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</si>
  <si>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</si>
  <si>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</si>
  <si>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</si>
  <si>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</si>
  <si>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</si>
  <si>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</si>
  <si>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</si>
  <si>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</si>
  <si>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</si>
  <si>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</si>
  <si>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</si>
  <si>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</si>
  <si>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</si>
  <si>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</si>
  <si>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</si>
  <si>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</si>
  <si>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</si>
  <si>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</si>
  <si>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</si>
  <si>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</si>
  <si>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</si>
  <si>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</si>
  <si>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</si>
  <si>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</si>
  <si>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</si>
  <si>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</si>
  <si>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</si>
  <si>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</si>
  <si>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</si>
  <si>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</si>
  <si>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</si>
  <si>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</si>
  <si>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</si>
  <si>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</si>
  <si>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</si>
  <si>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</si>
  <si>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</si>
  <si>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</si>
  <si>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</si>
  <si>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</si>
  <si>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</si>
  <si>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</si>
  <si>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</si>
  <si>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</si>
  <si>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</si>
  <si>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</si>
  <si>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</si>
  <si>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</si>
  <si>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</si>
  <si>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</si>
  <si>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</si>
  <si>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</si>
  <si>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</si>
  <si>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</si>
  <si>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</si>
  <si>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</si>
  <si>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</si>
  <si>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</si>
  <si>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</si>
  <si>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</si>
  <si>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</si>
  <si>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</si>
  <si>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</si>
  <si>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</si>
  <si>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</si>
  <si>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</si>
  <si>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</si>
  <si>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</si>
  <si>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</si>
  <si>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</si>
  <si>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</si>
  <si>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</si>
  <si>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</si>
  <si>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</si>
  <si>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</si>
  <si>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</si>
  <si>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</si>
  <si>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</si>
  <si>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</si>
  <si>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</si>
  <si>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</si>
  <si>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</si>
  <si>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</si>
  <si>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</si>
  <si>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</si>
  <si>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</si>
  <si>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</si>
  <si>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</si>
  <si>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</si>
  <si>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</si>
  <si>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</si>
  <si>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</si>
  <si>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</si>
  <si>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</si>
  <si>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</si>
  <si>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</si>
  <si>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</si>
  <si>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</si>
  <si>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</si>
  <si>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</si>
  <si>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</si>
  <si>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</si>
  <si>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</si>
  <si>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</si>
  <si>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</si>
  <si>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</si>
  <si>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</si>
  <si>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</si>
  <si>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</si>
  <si>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</si>
  <si>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</si>
  <si>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</si>
  <si>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</si>
  <si>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</si>
  <si>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</si>
  <si>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</si>
  <si>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</si>
  <si>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</si>
  <si>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</si>
  <si>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</si>
  <si>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</si>
  <si>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</si>
  <si>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</si>
  <si>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</si>
  <si>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</si>
  <si>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</si>
  <si>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</si>
  <si>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</si>
  <si>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</si>
  <si>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</si>
  <si>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</si>
  <si>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</si>
  <si>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</si>
  <si>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</si>
  <si>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</si>
  <si>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</si>
  <si>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</si>
  <si>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</si>
  <si>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</si>
  <si>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</si>
  <si>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</si>
  <si>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</si>
  <si>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</si>
  <si>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</si>
  <si>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</si>
  <si>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</si>
  <si>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</si>
  <si>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</si>
  <si>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</si>
  <si>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</si>
  <si>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</si>
  <si>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</si>
  <si>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</si>
  <si>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</si>
  <si>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</si>
  <si>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</si>
  <si>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</si>
  <si>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</si>
  <si>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</si>
  <si>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</si>
  <si>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</si>
  <si>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</si>
  <si>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</si>
  <si>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</si>
  <si>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</si>
  <si>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</si>
  <si>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</si>
  <si>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</si>
  <si>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</si>
  <si>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</si>
  <si>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</si>
  <si>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</si>
  <si>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</si>
  <si>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</si>
  <si>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</si>
  <si>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</si>
  <si>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</si>
  <si>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</si>
  <si>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</si>
  <si>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</si>
  <si>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</si>
  <si>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</si>
  <si>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</si>
  <si>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</si>
  <si>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</si>
  <si>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</si>
  <si>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</si>
  <si>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</si>
  <si>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</si>
  <si>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</si>
  <si>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</si>
  <si>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</si>
  <si>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</si>
  <si>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</si>
  <si>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</si>
  <si>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</si>
  <si>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</si>
  <si>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</si>
  <si>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</si>
  <si>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</si>
  <si>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</si>
  <si>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</si>
  <si>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</si>
  <si>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</si>
  <si>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</si>
  <si>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</si>
  <si>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</si>
  <si>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</si>
  <si>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</si>
  <si>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</si>
  <si>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</si>
  <si>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</si>
  <si>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</si>
  <si>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</si>
  <si>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</si>
  <si>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</si>
  <si>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</si>
  <si>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</si>
  <si>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</si>
  <si>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</si>
  <si>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</si>
  <si>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</si>
  <si>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</si>
  <si>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</si>
  <si>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</si>
  <si>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</si>
  <si>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</si>
  <si>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</si>
  <si>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</si>
  <si>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</si>
  <si>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</si>
  <si>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</si>
  <si>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</si>
  <si>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</si>
  <si>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</si>
  <si>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</si>
  <si>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</si>
  <si>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</si>
  <si>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</si>
  <si>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</si>
  <si>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</si>
  <si>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</si>
  <si>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</si>
  <si>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</si>
  <si>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</si>
  <si>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</si>
  <si>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</si>
  <si>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</si>
  <si>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</si>
  <si>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</si>
  <si>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</si>
  <si>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</si>
  <si>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</si>
  <si>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</si>
  <si>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</si>
  <si>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</si>
  <si>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</si>
  <si>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</si>
  <si>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</si>
  <si>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</si>
  <si>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</si>
  <si>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</si>
  <si>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</si>
  <si>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</si>
  <si>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</si>
  <si>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</si>
  <si>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</si>
  <si>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</si>
  <si>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</si>
  <si>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</si>
  <si>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</si>
  <si>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</si>
  <si>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</si>
  <si>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</si>
  <si>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</si>
  <si>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</si>
  <si>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</si>
  <si>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</si>
  <si>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</si>
  <si>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</si>
  <si>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</si>
  <si>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</si>
  <si>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</si>
  <si>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</si>
  <si>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</si>
  <si>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</si>
  <si>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</si>
  <si>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</si>
  <si>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</si>
  <si>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</si>
  <si>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</si>
  <si>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</si>
  <si>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</si>
  <si>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</si>
  <si>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</si>
  <si>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</si>
  <si>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</si>
  <si>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</si>
  <si>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</si>
  <si>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</si>
  <si>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</si>
  <si>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</si>
  <si>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</si>
  <si>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</si>
  <si>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</si>
  <si>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</si>
  <si>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</si>
  <si>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</si>
  <si>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</si>
  <si>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</si>
  <si>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</si>
  <si>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</si>
  <si>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</si>
  <si>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</si>
  <si>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</si>
  <si>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</si>
  <si>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</si>
  <si>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</si>
  <si>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</si>
  <si>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</si>
  <si>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</si>
  <si>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</si>
  <si>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</si>
  <si>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</si>
  <si>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</si>
  <si>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</si>
  <si>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</si>
  <si>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</si>
  <si>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</si>
  <si>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</si>
  <si>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</si>
  <si>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</si>
  <si>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</si>
  <si>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</si>
  <si>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</si>
  <si>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</si>
  <si>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</si>
  <si>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</si>
  <si>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</si>
  <si>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</si>
  <si>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</si>
  <si>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</si>
  <si>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</si>
  <si>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</si>
  <si>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</si>
  <si>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</si>
  <si>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</si>
  <si>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</si>
  <si>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</si>
  <si>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</si>
  <si>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</si>
  <si>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</si>
  <si>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</si>
  <si>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</si>
  <si>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</si>
  <si>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</si>
  <si>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</si>
  <si>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</si>
  <si>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</si>
  <si>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</si>
  <si>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</si>
  <si>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</si>
  <si>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</si>
  <si>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</si>
  <si>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</si>
  <si>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</si>
  <si>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</si>
  <si>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</si>
  <si>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</si>
  <si>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</si>
  <si>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</si>
  <si>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</si>
  <si>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</si>
  <si>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</si>
  <si>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</si>
  <si>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</si>
  <si>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</si>
  <si>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</si>
  <si>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</si>
  <si>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</si>
  <si>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</si>
  <si>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</si>
  <si>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</si>
  <si>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</si>
  <si>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</si>
  <si>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</si>
  <si>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</si>
  <si>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</si>
  <si>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</si>
  <si>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</si>
  <si>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</si>
  <si>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</si>
  <si>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</si>
  <si>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</si>
  <si>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</si>
  <si>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</si>
  <si>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</si>
  <si>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</si>
  <si>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</si>
  <si>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</si>
  <si>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</si>
  <si>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</si>
  <si>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</si>
  <si>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</si>
  <si>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</si>
  <si>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</si>
  <si>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</si>
  <si>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</si>
  <si>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</si>
  <si>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</si>
  <si>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</si>
  <si>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</si>
  <si>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</si>
  <si>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</si>
  <si>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</si>
  <si>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</si>
  <si>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</si>
  <si>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</si>
  <si>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</si>
  <si>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</si>
  <si>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</si>
  <si>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</si>
  <si>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</si>
  <si>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</si>
  <si>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</si>
  <si>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</si>
  <si>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</si>
  <si>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</si>
  <si>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</si>
  <si>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</si>
  <si>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</si>
  <si>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</si>
  <si>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</si>
  <si>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</si>
  <si>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</si>
  <si>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</si>
  <si>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</si>
  <si>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</si>
  <si>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</si>
  <si>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</si>
  <si>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</si>
  <si>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</si>
  <si>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</si>
  <si>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</si>
  <si>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</si>
  <si>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</si>
  <si>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</si>
  <si>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</si>
  <si>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</si>
  <si>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</si>
  <si>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</si>
  <si>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</si>
  <si>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</si>
  <si>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</si>
  <si>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</si>
  <si>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</si>
  <si>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</si>
  <si>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</si>
  <si>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</si>
  <si>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</si>
  <si>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</si>
  <si>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</si>
  <si>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</si>
  <si>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</si>
  <si>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</si>
  <si>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</si>
  <si>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</si>
  <si>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</si>
  <si>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</si>
  <si>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</si>
  <si>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</si>
  <si>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</si>
  <si>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</si>
  <si>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</si>
  <si>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</si>
  <si>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</si>
  <si>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</si>
  <si>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</si>
  <si>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</si>
  <si>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</si>
  <si>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</si>
  <si>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</si>
  <si>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</si>
  <si>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</si>
  <si>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</si>
  <si>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</si>
  <si>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</si>
  <si>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</si>
  <si>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</si>
  <si>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</si>
  <si>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</si>
  <si>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</si>
  <si>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</si>
  <si>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</si>
  <si>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</si>
  <si>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</si>
  <si>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</si>
  <si>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</si>
  <si>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</si>
  <si>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</si>
  <si>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</si>
  <si>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</si>
  <si>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</si>
  <si>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</si>
  <si>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</si>
  <si>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</si>
  <si>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</si>
  <si>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</si>
  <si>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</si>
  <si>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</si>
  <si>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</si>
  <si>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</si>
  <si>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</si>
  <si>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</si>
  <si>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</si>
  <si>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</si>
  <si>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</si>
  <si>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</si>
  <si>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</si>
  <si>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</si>
  <si>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</si>
  <si>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</si>
  <si>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</si>
  <si>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</si>
  <si>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</si>
  <si>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</si>
  <si>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</si>
  <si>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</si>
  <si>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</si>
  <si>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</si>
  <si>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</si>
  <si>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</si>
  <si>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</si>
  <si>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</si>
  <si>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</si>
  <si>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</si>
  <si>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</si>
  <si>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</si>
  <si>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</si>
  <si>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</si>
  <si>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</si>
  <si>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</si>
  <si>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</si>
  <si>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</si>
  <si>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</si>
  <si>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</si>
  <si>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</si>
  <si>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</si>
  <si>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</si>
  <si>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</si>
  <si>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</si>
  <si>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</si>
  <si>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</si>
  <si>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</si>
  <si>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</si>
  <si>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</si>
  <si>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</si>
  <si>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</si>
  <si>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</si>
  <si>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</si>
  <si>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</si>
  <si>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</si>
  <si>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</si>
  <si>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</si>
  <si>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</si>
  <si>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</si>
  <si>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</si>
  <si>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</si>
  <si>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</si>
  <si>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</si>
  <si>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</si>
  <si>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</si>
  <si>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</si>
  <si>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</si>
  <si>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</si>
  <si>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</si>
  <si>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</si>
  <si>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</si>
  <si>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</si>
  <si>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</si>
  <si>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</si>
  <si>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</si>
  <si>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</si>
  <si>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</si>
  <si>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</si>
  <si>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</si>
  <si>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</si>
  <si>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</si>
  <si>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</si>
  <si>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</si>
  <si>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</si>
  <si>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</si>
  <si>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</si>
  <si>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</si>
  <si>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</si>
  <si>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</si>
  <si>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</si>
  <si>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</si>
  <si>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</si>
  <si>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</si>
  <si>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</si>
  <si>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</si>
  <si>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</si>
  <si>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</si>
  <si>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</si>
  <si>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</si>
  <si>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</si>
  <si>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</si>
  <si>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</si>
  <si>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</si>
  <si>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</si>
  <si>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</si>
  <si>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</si>
  <si>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</si>
  <si>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</si>
  <si>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</si>
  <si>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</si>
  <si>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</si>
  <si>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</si>
  <si>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</si>
  <si>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</si>
  <si>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</si>
  <si>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</si>
  <si>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</si>
  <si>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</si>
  <si>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</si>
  <si>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</si>
  <si>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</si>
  <si>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</si>
  <si>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</si>
  <si>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</si>
  <si>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</si>
  <si>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</si>
  <si>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</si>
  <si>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</si>
  <si>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</si>
  <si>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</si>
  <si>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</si>
  <si>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</si>
  <si>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</si>
  <si>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</si>
  <si>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</si>
  <si>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</si>
  <si>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</si>
  <si>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</si>
  <si>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</si>
  <si>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</si>
  <si>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</si>
  <si>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</si>
  <si>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</si>
  <si>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</si>
  <si>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</si>
  <si>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</si>
  <si>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</si>
  <si>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</si>
  <si>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</si>
  <si>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</si>
  <si>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</si>
  <si>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</si>
  <si>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</si>
  <si>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</si>
  <si>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</si>
  <si>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</si>
  <si>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</si>
  <si>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</si>
  <si>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</si>
  <si>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</si>
  <si>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</si>
  <si>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</si>
  <si>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</si>
  <si>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</si>
  <si>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</si>
  <si>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</si>
  <si>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</si>
  <si>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</si>
  <si>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</si>
  <si>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</si>
  <si>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</si>
  <si>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</si>
  <si>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</si>
  <si>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</si>
  <si>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</si>
  <si>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</si>
  <si>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</si>
  <si>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</si>
  <si>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</si>
  <si>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</si>
  <si>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</si>
  <si>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</si>
  <si>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</si>
  <si>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</si>
  <si>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</si>
  <si>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</si>
  <si>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</si>
  <si>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</si>
  <si>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</si>
  <si>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</si>
  <si>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</si>
  <si>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</si>
  <si>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</si>
  <si>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</si>
  <si>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</si>
  <si>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</si>
  <si>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</si>
  <si>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</si>
  <si>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</si>
  <si>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</si>
  <si>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</si>
  <si>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</si>
  <si>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</si>
  <si>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</si>
  <si>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</si>
  <si>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</si>
  <si>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</si>
  <si>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</si>
  <si>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</si>
  <si>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</si>
  <si>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</si>
  <si>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</si>
  <si>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</si>
  <si>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</si>
  <si>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</si>
  <si>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</si>
  <si>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</si>
  <si>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</si>
  <si>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</si>
  <si>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</si>
  <si>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</si>
  <si>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</si>
  <si>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</si>
  <si>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</si>
  <si>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</si>
  <si>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</si>
  <si>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</si>
  <si>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</si>
  <si>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</si>
  <si>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</si>
  <si>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</si>
  <si>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</si>
  <si>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</si>
  <si>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</si>
  <si>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</si>
  <si>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</si>
  <si>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</si>
  <si>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</si>
  <si>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</si>
  <si>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</si>
  <si>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</si>
  <si>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</si>
  <si>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</si>
  <si>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</si>
  <si>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</si>
  <si>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</si>
  <si>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</si>
  <si>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</si>
  <si>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</si>
  <si>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</si>
  <si>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</si>
  <si>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</si>
  <si>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</si>
  <si>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</si>
  <si>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</si>
  <si>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</si>
  <si>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</si>
  <si>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</si>
  <si>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</si>
  <si>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</si>
  <si>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</si>
  <si>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</si>
  <si>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</si>
  <si>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</si>
  <si>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</si>
  <si>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</si>
  <si>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</si>
  <si>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</si>
  <si>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</si>
  <si>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</si>
  <si>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</si>
  <si>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</si>
  <si>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</si>
  <si>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</si>
  <si>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</si>
  <si>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</si>
  <si>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</si>
  <si>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</si>
  <si>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</si>
  <si>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</si>
  <si>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</si>
  <si>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</si>
  <si>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</si>
  <si>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</si>
  <si>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</si>
  <si>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</si>
  <si>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</si>
  <si>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</si>
  <si>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</si>
  <si>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</si>
  <si>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</si>
  <si>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</si>
  <si>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</si>
  <si>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</si>
  <si>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</si>
  <si>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</si>
  <si>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</si>
  <si>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</si>
  <si>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</si>
  <si>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</si>
  <si>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</si>
  <si>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</si>
  <si>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</si>
  <si>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</si>
  <si>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</si>
  <si>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</si>
  <si>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</si>
  <si>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</si>
  <si>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</si>
  <si>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</si>
  <si>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</si>
  <si>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</si>
  <si>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</si>
  <si>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</si>
  <si>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</si>
  <si>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</si>
  <si>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</si>
  <si>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</si>
  <si>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</si>
  <si>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</si>
  <si>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</si>
  <si>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</si>
  <si>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</si>
  <si>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</si>
  <si>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</si>
  <si>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</si>
  <si>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</si>
  <si>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</si>
  <si>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</si>
  <si>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</si>
  <si>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</si>
  <si>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</si>
  <si>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</si>
  <si>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</si>
  <si>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</si>
  <si>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</si>
  <si>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</si>
  <si>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</si>
  <si>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</si>
  <si>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</si>
  <si>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</si>
  <si>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</si>
  <si>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</si>
  <si>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</si>
  <si>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</si>
  <si>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</si>
  <si>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</si>
  <si>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</si>
  <si>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</si>
  <si>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</si>
  <si>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</si>
  <si>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</si>
  <si>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</si>
  <si>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</si>
  <si>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</si>
  <si>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</si>
  <si>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</si>
  <si>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</si>
  <si>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</si>
  <si>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</si>
  <si>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</si>
  <si>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</si>
  <si>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</si>
  <si>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</si>
  <si>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</si>
  <si>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</si>
  <si>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</si>
  <si>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</si>
  <si>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</si>
  <si>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</si>
  <si>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</si>
  <si>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</si>
  <si>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</si>
  <si>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</si>
  <si>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</si>
  <si>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</si>
  <si>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</si>
  <si>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</si>
  <si>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</si>
  <si>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</si>
  <si>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</si>
  <si>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</si>
  <si>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</si>
  <si>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</si>
  <si>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</si>
  <si>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</si>
  <si>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</si>
  <si>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</si>
  <si>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</si>
  <si>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</si>
  <si>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</si>
  <si>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</si>
  <si>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</si>
  <si>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</si>
  <si>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</si>
  <si>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</si>
  <si>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</si>
  <si>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</si>
  <si>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</si>
  <si>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</si>
  <si>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</si>
  <si>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</si>
  <si>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</si>
  <si>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</si>
  <si>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</si>
  <si>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</si>
  <si>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</si>
  <si>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</si>
  <si>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</si>
  <si>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</si>
  <si>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</si>
  <si>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</si>
  <si>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</si>
  <si>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</si>
  <si>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</si>
  <si>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</si>
  <si>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</si>
  <si>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</si>
  <si>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</si>
  <si>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</si>
  <si>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</si>
  <si>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</si>
  <si>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</si>
  <si>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</si>
  <si>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</si>
  <si>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</si>
  <si>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</si>
  <si>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</si>
  <si>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</si>
  <si>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</si>
  <si>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</si>
  <si>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</si>
  <si>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</si>
  <si>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</si>
  <si>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</si>
  <si>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</si>
  <si>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</si>
  <si>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</si>
  <si>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</si>
  <si>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</si>
  <si>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</si>
  <si>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</si>
  <si>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</si>
  <si>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</si>
  <si>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</si>
  <si>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</si>
  <si>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</si>
  <si>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</si>
  <si>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</si>
  <si>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</si>
  <si>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</si>
  <si>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</si>
  <si>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</si>
  <si>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</si>
  <si>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</si>
  <si>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</si>
  <si>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</si>
  <si>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</si>
  <si>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</si>
  <si>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</si>
  <si>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</si>
  <si>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</si>
  <si>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</si>
  <si>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</si>
  <si>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</si>
  <si>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</si>
  <si>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</si>
  <si>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</si>
  <si>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</si>
  <si>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</si>
  <si>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</si>
  <si>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</si>
  <si>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</si>
  <si>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</si>
  <si>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</si>
  <si>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</si>
  <si>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</si>
  <si>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</si>
  <si>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</si>
  <si>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</si>
  <si>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</si>
  <si>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</si>
  <si>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</si>
  <si>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</si>
  <si>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</si>
  <si>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</si>
  <si>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</si>
  <si>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</si>
  <si>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</si>
  <si>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</si>
  <si>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</si>
  <si>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</si>
  <si>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</si>
  <si>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</si>
  <si>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</si>
  <si>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</si>
  <si>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</si>
  <si>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</si>
  <si>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</si>
  <si>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</si>
  <si>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</si>
  <si>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</si>
  <si>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</si>
  <si>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</si>
  <si>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</si>
  <si>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</si>
  <si>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</si>
  <si>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</si>
  <si>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</si>
  <si>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</si>
  <si>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</si>
  <si>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</si>
  <si>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</si>
  <si>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</si>
  <si>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</si>
  <si>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</si>
  <si>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</si>
  <si>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</si>
  <si>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</si>
  <si>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</si>
  <si>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</si>
  <si>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</si>
  <si>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</si>
  <si>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</si>
  <si>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</si>
  <si>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</si>
  <si>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</si>
  <si>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</si>
  <si>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</si>
  <si>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</si>
  <si>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</si>
  <si>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</si>
  <si>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</si>
  <si>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</si>
  <si>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</si>
  <si>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</si>
  <si>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</si>
  <si>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</si>
  <si>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</si>
  <si>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</si>
  <si>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</si>
  <si>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</si>
  <si>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</si>
  <si>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</si>
  <si>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</si>
  <si>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</si>
  <si>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</si>
  <si>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</si>
  <si>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</si>
  <si>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</si>
  <si>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</si>
  <si>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</si>
  <si>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</si>
  <si>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</si>
  <si>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</si>
  <si>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</si>
  <si>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</si>
  <si>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</si>
  <si>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</si>
  <si>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</si>
  <si>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</si>
  <si>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</si>
  <si>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</si>
  <si>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</si>
  <si>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</si>
  <si>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</si>
  <si>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</si>
  <si>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</si>
  <si>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</si>
  <si>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</si>
  <si>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</si>
  <si>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</si>
  <si>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</si>
  <si>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</si>
  <si>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</si>
  <si>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</si>
  <si>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</si>
  <si>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</si>
  <si>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</si>
  <si>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</si>
  <si>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</si>
  <si>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</si>
  <si>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</si>
  <si>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</si>
  <si>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</si>
  <si>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</si>
  <si>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</si>
  <si>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</si>
  <si>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</si>
  <si>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</si>
  <si>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</si>
  <si>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</si>
  <si>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</si>
  <si>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</si>
  <si>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</si>
  <si>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</si>
  <si>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</si>
  <si>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</si>
  <si>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</si>
  <si>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</si>
  <si>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</si>
  <si>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</si>
  <si>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</si>
  <si>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</si>
  <si>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</si>
  <si>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</si>
  <si>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</si>
  <si>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</si>
  <si>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</si>
  <si>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</si>
  <si>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</si>
  <si>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</si>
  <si>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</si>
  <si>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</si>
  <si>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</si>
  <si>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</si>
  <si>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</si>
  <si>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</si>
  <si>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</si>
  <si>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</si>
  <si>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</si>
  <si>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</si>
  <si>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</si>
  <si>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</si>
  <si>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</si>
  <si>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</si>
  <si>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</si>
  <si>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</si>
  <si>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</si>
  <si>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</si>
  <si>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</si>
  <si>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</si>
  <si>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</si>
  <si>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</si>
  <si>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</si>
  <si>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</si>
  <si>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</si>
  <si>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</si>
  <si>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</si>
  <si>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</si>
  <si>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</si>
  <si>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</si>
  <si>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</si>
  <si>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</si>
  <si>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</si>
  <si>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</si>
  <si>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</si>
  <si>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</si>
  <si>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</si>
  <si>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</si>
  <si>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</si>
  <si>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</si>
  <si>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</si>
  <si>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</si>
  <si>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</si>
  <si>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</si>
  <si>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</si>
  <si>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</si>
  <si>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</si>
  <si>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</si>
  <si>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</si>
  <si>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</si>
  <si>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</si>
  <si>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</si>
  <si>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</si>
  <si>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</si>
  <si>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</si>
  <si>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</si>
  <si>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</si>
  <si>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</si>
  <si>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</si>
  <si>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</si>
  <si>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</si>
  <si>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</si>
  <si>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</si>
  <si>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</si>
  <si>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</si>
  <si>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</si>
  <si>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</si>
  <si>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</si>
  <si>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</si>
  <si>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</si>
  <si>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</si>
  <si>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</si>
  <si>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</si>
  <si>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</si>
  <si>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</si>
  <si>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</si>
  <si>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</si>
  <si>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</si>
  <si>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</si>
  <si>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</si>
  <si>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</si>
  <si>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</si>
  <si>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</si>
  <si>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</si>
  <si>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</si>
  <si>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</si>
  <si>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</si>
  <si>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</si>
  <si>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</si>
  <si>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</si>
  <si>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</si>
  <si>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</si>
  <si>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</si>
  <si>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</si>
  <si>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</si>
  <si>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</si>
  <si>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</si>
  <si>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</si>
  <si>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</si>
  <si>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</si>
  <si>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</si>
  <si>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</si>
  <si>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</si>
  <si>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</si>
  <si>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</si>
  <si>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</si>
  <si>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</si>
  <si>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</si>
  <si>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</si>
  <si>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</si>
  <si>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</si>
  <si>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</si>
  <si>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</si>
  <si>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</si>
  <si>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</si>
  <si>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</si>
  <si>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</si>
  <si>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</si>
  <si>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</si>
  <si>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</si>
  <si>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</si>
  <si>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</si>
  <si>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</si>
  <si>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</si>
  <si>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</si>
  <si>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</si>
  <si>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</si>
  <si>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</si>
  <si>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</si>
  <si>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</si>
  <si>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</si>
  <si>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</si>
  <si>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</si>
  <si>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</si>
  <si>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</si>
  <si>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</si>
  <si>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</si>
  <si>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</si>
  <si>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</si>
  <si>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</si>
  <si>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</si>
  <si>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</si>
  <si>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</si>
  <si>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</si>
  <si>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</si>
  <si>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</si>
  <si>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</si>
  <si>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</si>
  <si>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</si>
  <si>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</si>
  <si>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</si>
  <si>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</si>
  <si>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</si>
  <si>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</si>
  <si>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</si>
  <si>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</si>
  <si>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</si>
  <si>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</si>
  <si>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</si>
  <si>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</si>
  <si>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</si>
  <si>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</si>
  <si>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</si>
  <si>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</si>
  <si>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</si>
  <si>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</si>
  <si>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</si>
  <si>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</si>
  <si>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</si>
  <si>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</si>
  <si>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</si>
  <si>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</si>
  <si>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</si>
  <si>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</si>
  <si>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</si>
  <si>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</si>
  <si>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</si>
  <si>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</si>
  <si>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</si>
  <si>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</si>
  <si>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</si>
  <si>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</si>
  <si>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</si>
  <si>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</si>
  <si>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</si>
  <si>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</si>
  <si>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</si>
  <si>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</si>
  <si>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</si>
  <si>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</si>
  <si>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</si>
  <si>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</si>
  <si>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</si>
  <si>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</si>
  <si>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</si>
  <si>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</si>
  <si>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</si>
  <si>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</si>
  <si>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</si>
  <si>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</si>
  <si>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</si>
  <si>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</si>
  <si>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</si>
  <si>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</si>
  <si>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</si>
  <si>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</si>
  <si>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</si>
  <si>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</si>
  <si>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</si>
  <si>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</si>
  <si>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</si>
  <si>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</si>
  <si>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</si>
  <si>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</si>
  <si>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</si>
  <si>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</si>
  <si>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</si>
  <si>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</si>
  <si>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</si>
  <si>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</si>
  <si>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</si>
  <si>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</si>
  <si>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</si>
  <si>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</si>
  <si>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</si>
  <si>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</si>
  <si>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</si>
  <si>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</si>
  <si>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</si>
  <si>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</si>
  <si>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</si>
  <si>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</si>
  <si>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</si>
  <si>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</si>
  <si>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</si>
  <si>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</si>
  <si>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</si>
  <si>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</si>
  <si>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</si>
  <si>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</si>
  <si>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</si>
  <si>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</si>
  <si>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</si>
  <si>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</si>
  <si>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</si>
  <si>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</si>
  <si>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</si>
  <si>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</si>
  <si>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</si>
  <si>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</si>
  <si>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</si>
  <si>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</si>
  <si>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</si>
  <si>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</si>
  <si>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</si>
  <si>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</si>
  <si>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</si>
  <si>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</si>
  <si>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</si>
  <si>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</si>
  <si>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</si>
  <si>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</si>
  <si>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</si>
  <si>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</si>
  <si>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</si>
  <si>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</si>
  <si>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</si>
  <si>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</si>
  <si>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</si>
  <si>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</si>
  <si>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</si>
  <si>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</si>
  <si>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</si>
  <si>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</si>
  <si>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</si>
  <si>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</si>
  <si>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</si>
  <si>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</si>
  <si>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</si>
  <si>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</si>
  <si>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</si>
  <si>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</si>
  <si>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</si>
  <si>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</si>
  <si>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</si>
  <si>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</si>
  <si>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</si>
  <si>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</si>
  <si>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</si>
  <si>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</si>
  <si>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</si>
  <si>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</si>
  <si>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</si>
  <si>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</si>
  <si>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</si>
  <si>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</si>
  <si>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</si>
  <si>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</si>
  <si>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</si>
  <si>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</si>
  <si>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</si>
  <si>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</si>
  <si>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</si>
  <si>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</si>
  <si>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</si>
  <si>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</si>
  <si>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</si>
  <si>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</si>
  <si>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</si>
  <si>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</si>
  <si>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</si>
  <si>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</si>
  <si>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</si>
  <si>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</si>
  <si>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</si>
  <si>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</si>
  <si>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</si>
  <si>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</si>
  <si>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</si>
  <si>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</si>
  <si>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</si>
  <si>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</si>
  <si>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</si>
  <si>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</si>
  <si>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</si>
  <si>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</si>
  <si>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</si>
  <si>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</si>
  <si>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</si>
  <si>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</si>
  <si>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</si>
  <si>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</si>
  <si>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</si>
  <si>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</si>
  <si>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</si>
  <si>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</si>
  <si>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</si>
  <si>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</si>
  <si>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</si>
  <si>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</si>
  <si>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</si>
  <si>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</si>
  <si>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</si>
  <si>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</si>
  <si>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</si>
  <si>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</si>
  <si>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</si>
  <si>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</si>
  <si>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</si>
  <si>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</si>
  <si>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</si>
  <si>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</si>
  <si>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</si>
  <si>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</si>
  <si>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</si>
  <si>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</si>
  <si>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</si>
  <si>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</si>
  <si>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</si>
  <si>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</si>
  <si>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</si>
  <si>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</si>
  <si>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</si>
  <si>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</si>
  <si>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</si>
  <si>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</si>
  <si>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</si>
  <si>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</si>
  <si>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</si>
  <si>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</si>
  <si>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</si>
  <si>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</si>
  <si>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</si>
  <si>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</si>
  <si>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</si>
  <si>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</si>
  <si>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</si>
  <si>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</si>
  <si>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</si>
  <si>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</si>
  <si>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</si>
  <si>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</si>
  <si>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</si>
  <si>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</si>
  <si>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</si>
  <si>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</si>
  <si>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</si>
  <si>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</si>
  <si>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</si>
  <si>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</si>
  <si>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</si>
  <si>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</si>
  <si>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</si>
  <si>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</si>
  <si>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</si>
  <si>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</si>
  <si>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</si>
  <si>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</si>
  <si>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</si>
  <si>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</si>
  <si>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</si>
  <si>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</si>
  <si>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</si>
  <si>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</si>
  <si>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</si>
  <si>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</si>
  <si>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</si>
  <si>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</si>
  <si>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</si>
  <si>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</si>
  <si>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</si>
  <si>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</si>
  <si>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</si>
  <si>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</si>
  <si>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</si>
  <si>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</si>
  <si>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</si>
  <si>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</si>
  <si>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</si>
  <si>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</si>
  <si>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</si>
  <si>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</si>
  <si>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</si>
  <si>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</si>
  <si>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</si>
  <si>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</si>
  <si>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</si>
  <si>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</si>
  <si>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</si>
  <si>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</si>
  <si>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</si>
  <si>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</si>
  <si>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</si>
  <si>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</si>
  <si>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</si>
  <si>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</si>
  <si>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</si>
  <si>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</si>
  <si>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</si>
  <si>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</si>
  <si>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</si>
  <si>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</si>
  <si>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</si>
  <si>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</si>
  <si>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</si>
  <si>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</si>
  <si>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</si>
  <si>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</si>
  <si>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</si>
  <si>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</si>
  <si>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</si>
  <si>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</si>
  <si>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</si>
  <si>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</si>
  <si>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</si>
  <si>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</si>
  <si>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</si>
  <si>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</si>
  <si>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</si>
  <si>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</si>
  <si>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</si>
  <si>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</si>
  <si>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</si>
  <si>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</si>
  <si>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</si>
  <si>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</si>
  <si>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</si>
  <si>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</si>
  <si>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</si>
  <si>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</si>
  <si>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</si>
  <si>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</si>
  <si>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</si>
  <si>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</si>
  <si>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</si>
  <si>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</si>
  <si>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</si>
  <si>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</si>
  <si>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</si>
  <si>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</si>
  <si>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</si>
  <si>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</si>
  <si>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</si>
  <si>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</si>
  <si>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</si>
  <si>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</si>
  <si>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</si>
  <si>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</si>
  <si>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</si>
  <si>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</si>
  <si>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</si>
  <si>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</si>
  <si>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</si>
  <si>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</si>
  <si>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</si>
  <si>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</si>
  <si>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</si>
  <si>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</si>
  <si>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</si>
  <si>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</si>
  <si>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</si>
  <si>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</si>
  <si>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</si>
  <si>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</si>
  <si>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</si>
  <si>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</si>
  <si>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</si>
  <si>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</si>
  <si>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</si>
  <si>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</si>
  <si>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</si>
  <si>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</si>
  <si>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</si>
  <si>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</si>
  <si>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</si>
  <si>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</si>
  <si>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</si>
  <si>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</si>
  <si>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</si>
  <si>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</si>
  <si>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</si>
  <si>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</si>
  <si>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</si>
  <si>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</si>
  <si>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</si>
  <si>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</si>
  <si>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</si>
  <si>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</si>
  <si>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</si>
  <si>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</si>
  <si>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</si>
  <si>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</si>
  <si>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</si>
  <si>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</si>
  <si>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</si>
  <si>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</si>
  <si>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</si>
  <si>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</si>
  <si>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</si>
  <si>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</si>
  <si>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</si>
  <si>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</si>
  <si>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</si>
  <si>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</si>
  <si>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</si>
  <si>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</si>
  <si>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</si>
  <si>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</si>
  <si>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</si>
  <si>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</si>
  <si>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</si>
  <si>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</si>
  <si>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</si>
  <si>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</si>
  <si>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</si>
  <si>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</si>
  <si>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</si>
  <si>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</si>
  <si>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</si>
  <si>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</si>
  <si>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</si>
  <si>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</si>
  <si>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</si>
  <si>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</si>
  <si>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</si>
  <si>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</si>
  <si>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</si>
  <si>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</si>
  <si>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</si>
  <si>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</si>
  <si>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</si>
  <si>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</si>
  <si>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</si>
  <si>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</si>
  <si>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</si>
  <si>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</si>
  <si>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</si>
  <si>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</si>
  <si>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</si>
  <si>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</si>
  <si>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</si>
  <si>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</si>
  <si>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</si>
  <si>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</si>
  <si>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</si>
  <si>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</si>
  <si>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</si>
  <si>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</si>
  <si>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</si>
  <si>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</si>
  <si>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</si>
  <si>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</si>
  <si>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</si>
  <si>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</si>
  <si>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</si>
  <si>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</si>
  <si>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</si>
  <si>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</si>
  <si>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</si>
  <si>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</si>
  <si>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</si>
  <si>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</si>
  <si>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</si>
  <si>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</si>
  <si>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</si>
  <si>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</si>
  <si>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</si>
  <si>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</si>
  <si>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</si>
  <si>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</si>
  <si>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</si>
  <si>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</si>
  <si>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</si>
  <si>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</si>
  <si>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</si>
  <si>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</si>
  <si>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</si>
  <si>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</si>
  <si>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</si>
  <si>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</si>
  <si>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</si>
  <si>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</si>
  <si>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</si>
  <si>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</si>
  <si>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</si>
  <si>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</si>
  <si>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</si>
  <si>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</si>
  <si>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</si>
  <si>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</si>
  <si>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</si>
  <si>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</si>
  <si>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</si>
  <si>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</si>
  <si>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</si>
  <si>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</si>
  <si>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</si>
  <si>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</si>
  <si>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</si>
  <si>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</si>
  <si>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</si>
  <si>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</si>
  <si>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</si>
  <si>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</si>
  <si>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</si>
  <si>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</si>
  <si>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</si>
  <si>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</si>
  <si>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</si>
  <si>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</si>
  <si>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</si>
  <si>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</si>
  <si>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</si>
  <si>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</si>
  <si>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</si>
  <si>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</si>
  <si>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</si>
  <si>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</si>
  <si>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</si>
  <si>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</si>
  <si>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</si>
  <si>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</si>
  <si>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</si>
  <si>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</si>
  <si>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</si>
  <si>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</si>
  <si>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</si>
  <si>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</si>
  <si>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</si>
  <si>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</si>
  <si>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</si>
  <si>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</si>
  <si>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</si>
  <si>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</si>
  <si>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</si>
  <si>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</si>
  <si>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</si>
  <si>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</si>
  <si>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</si>
  <si>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</si>
  <si>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</si>
  <si>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</si>
  <si>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</si>
  <si>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</si>
  <si>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</si>
  <si>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</si>
  <si>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</si>
  <si>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</si>
  <si>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</si>
  <si>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</si>
  <si>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</si>
  <si>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</si>
  <si>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</si>
  <si>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</si>
  <si>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</si>
  <si>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</si>
  <si>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</si>
  <si>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</si>
  <si>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</si>
  <si>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</si>
  <si>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</si>
  <si>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</si>
  <si>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</si>
  <si>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</si>
  <si>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</si>
  <si>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</si>
  <si>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</si>
  <si>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</si>
  <si>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</si>
  <si>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</si>
  <si>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</si>
  <si>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</si>
  <si>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</si>
  <si>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</si>
  <si>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</si>
  <si>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</si>
  <si>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</si>
  <si>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</si>
  <si>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</si>
  <si>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</si>
  <si>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</si>
  <si>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</si>
  <si>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</si>
  <si>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</si>
  <si>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</si>
  <si>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</si>
  <si>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</si>
  <si>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</si>
  <si>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</si>
  <si>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</si>
  <si>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</si>
  <si>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</si>
  <si>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</si>
  <si>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</si>
  <si>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</si>
  <si>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</si>
  <si>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</si>
  <si>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</si>
  <si>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</si>
  <si>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</si>
  <si>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</si>
  <si>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</si>
  <si>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</si>
  <si>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</si>
  <si>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</si>
  <si>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</si>
  <si>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</si>
  <si>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</si>
  <si>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</si>
  <si>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</si>
  <si>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</si>
  <si>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</si>
  <si>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</si>
  <si>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</si>
  <si>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</si>
  <si>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</si>
  <si>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</si>
  <si>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</si>
  <si>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</si>
  <si>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</si>
  <si>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</si>
  <si>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</si>
  <si>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</si>
  <si>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</si>
  <si>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</si>
  <si>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</si>
  <si>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</si>
  <si>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</si>
  <si>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</si>
  <si>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</si>
  <si>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</si>
  <si>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</si>
  <si>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</si>
  <si>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</si>
  <si>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</si>
  <si>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</si>
  <si>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</si>
  <si>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</si>
  <si>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</si>
  <si>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</si>
  <si>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</si>
  <si>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</si>
  <si>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</si>
  <si>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</si>
  <si>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</si>
  <si>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</si>
  <si>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</si>
  <si>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</si>
  <si>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</si>
  <si>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</si>
  <si>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</si>
  <si>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</si>
  <si>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</si>
  <si>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</si>
  <si>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</si>
  <si>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</si>
  <si>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</si>
  <si>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</si>
  <si>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</si>
  <si>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</si>
  <si>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</si>
  <si>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</si>
  <si>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</si>
  <si>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</si>
  <si>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</si>
  <si>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</si>
  <si>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</si>
  <si>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</si>
  <si>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</si>
  <si>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</si>
  <si>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</si>
  <si>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</si>
  <si>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</si>
  <si>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</si>
  <si>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</si>
  <si>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</si>
  <si>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</si>
  <si>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</si>
  <si>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</si>
  <si>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</si>
  <si>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</si>
  <si>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</si>
  <si>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</si>
  <si>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</si>
  <si>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</si>
  <si>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</si>
  <si>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</si>
  <si>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</si>
  <si>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</si>
  <si>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</si>
  <si>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</si>
  <si>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</si>
  <si>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</si>
  <si>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</si>
  <si>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</si>
  <si>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</si>
  <si>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</si>
  <si>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</si>
  <si>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</si>
  <si>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</si>
  <si>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</si>
  <si>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</si>
  <si>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</si>
  <si>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</si>
  <si>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</si>
  <si>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</si>
  <si>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</si>
  <si>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</si>
  <si>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</si>
  <si>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</si>
  <si>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</si>
  <si>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</si>
  <si>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</si>
  <si>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</si>
  <si>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</si>
  <si>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</si>
  <si>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</si>
  <si>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</si>
  <si>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</si>
  <si>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</si>
  <si>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</si>
  <si>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</si>
  <si>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</si>
  <si>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</si>
  <si>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</si>
  <si>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</si>
  <si>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</si>
  <si>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</si>
  <si>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</si>
  <si>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</si>
  <si>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</si>
  <si>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</si>
  <si>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</si>
  <si>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</si>
  <si>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</si>
  <si>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</si>
  <si>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</si>
  <si>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</si>
  <si>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</si>
  <si>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</si>
  <si>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</si>
  <si>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</si>
  <si>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</si>
  <si>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</si>
  <si>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</si>
  <si>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</si>
  <si>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</si>
  <si>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</si>
  <si>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</si>
  <si>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</si>
  <si>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</si>
  <si>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</si>
  <si>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</si>
  <si>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</si>
  <si>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</si>
  <si>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</si>
  <si>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</si>
  <si>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</si>
  <si>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</si>
  <si>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</si>
  <si>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</si>
  <si>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</si>
  <si>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</si>
  <si>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</si>
  <si>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</si>
  <si>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</si>
  <si>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</si>
  <si>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</si>
  <si>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</si>
  <si>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</si>
  <si>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</si>
  <si>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</si>
  <si>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</si>
  <si>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</si>
  <si>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</si>
  <si>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</si>
  <si>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</si>
  <si>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</si>
  <si>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</si>
  <si>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</si>
  <si>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</si>
  <si>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</si>
  <si>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</si>
  <si>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</si>
  <si>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</si>
  <si>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</si>
  <si>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</si>
  <si>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</si>
  <si>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</si>
  <si>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</si>
  <si>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</si>
  <si>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</si>
  <si>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</si>
  <si>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</si>
  <si>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</si>
  <si>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</si>
  <si>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</si>
  <si>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</si>
  <si>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</si>
  <si>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</si>
  <si>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</si>
  <si>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</si>
  <si>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</si>
  <si>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</si>
  <si>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</si>
  <si>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</si>
  <si>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</si>
  <si>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</si>
  <si>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</si>
  <si>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</si>
  <si>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</si>
  <si>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</si>
  <si>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</si>
  <si>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</si>
  <si>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</si>
  <si>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</si>
  <si>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</si>
  <si>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</si>
  <si>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</si>
  <si>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</si>
  <si>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</si>
  <si>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</si>
  <si>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</si>
  <si>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</si>
  <si>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</si>
  <si>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</si>
  <si>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</si>
  <si>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</si>
  <si>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</si>
  <si>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</si>
  <si>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</si>
  <si>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</si>
  <si>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</si>
  <si>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</si>
  <si>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</si>
  <si>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</si>
  <si>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</si>
  <si>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</si>
  <si>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</si>
  <si>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</si>
  <si>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</si>
  <si>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</si>
  <si>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</si>
  <si>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</si>
  <si>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</si>
  <si>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</si>
  <si>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</si>
  <si>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</si>
  <si>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</si>
  <si>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</si>
  <si>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</si>
  <si>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</si>
  <si>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</si>
  <si>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</si>
  <si>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</si>
  <si>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</si>
  <si>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</si>
  <si>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</si>
  <si>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</si>
  <si>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</si>
  <si>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</si>
  <si>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</si>
  <si>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</si>
  <si>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</si>
  <si>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</si>
  <si>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</si>
  <si>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</si>
  <si>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</si>
  <si>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</si>
  <si>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</si>
  <si>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</si>
  <si>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</si>
  <si>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</si>
  <si>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</si>
  <si>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</si>
  <si>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</si>
  <si>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</si>
  <si>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</si>
  <si>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</si>
  <si>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</si>
  <si>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</si>
  <si>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</si>
  <si>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</si>
  <si>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</si>
  <si>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</si>
  <si>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</si>
  <si>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</si>
  <si>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</si>
  <si>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</si>
  <si>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</si>
  <si>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</si>
  <si>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</si>
  <si>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</si>
  <si>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</si>
  <si>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</si>
  <si>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</si>
  <si>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</si>
  <si>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</si>
  <si>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</si>
  <si>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</si>
  <si>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</si>
  <si>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</si>
  <si>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</si>
  <si>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</si>
  <si>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</si>
  <si>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</si>
  <si>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</si>
  <si>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</si>
  <si>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</si>
  <si>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</si>
  <si>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</si>
  <si>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</si>
  <si>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</si>
  <si>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</si>
  <si>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</si>
  <si>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</si>
  <si>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</si>
  <si>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</si>
  <si>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</si>
  <si>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</si>
  <si>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</si>
  <si>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</si>
  <si>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</si>
  <si>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</si>
  <si>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</si>
  <si>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</si>
  <si>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</si>
  <si>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</si>
  <si>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</si>
  <si>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</si>
  <si>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</si>
  <si>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</si>
  <si>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</si>
  <si>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</si>
  <si>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</si>
  <si>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</si>
  <si>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</si>
  <si>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</si>
  <si>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</si>
  <si>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</si>
  <si>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</si>
  <si>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</si>
  <si>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</si>
  <si>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</si>
  <si>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</si>
  <si>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</si>
  <si>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</si>
  <si>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</si>
  <si>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</si>
  <si>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</si>
  <si>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</si>
  <si>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</si>
  <si>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</si>
  <si>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</si>
  <si>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</si>
  <si>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</si>
  <si>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</si>
  <si>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</si>
  <si>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</si>
  <si>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</si>
  <si>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</si>
  <si>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</si>
  <si>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</si>
  <si>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</si>
  <si>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</si>
  <si>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</si>
  <si>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</si>
  <si>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</si>
  <si>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</si>
  <si>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</si>
  <si>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</si>
  <si>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</si>
  <si>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</si>
  <si>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</si>
  <si>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</si>
  <si>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</si>
  <si>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</si>
  <si>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</si>
  <si>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</si>
  <si>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</si>
  <si>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</si>
  <si>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</si>
  <si>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</si>
  <si>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</si>
  <si>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</si>
  <si>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</si>
  <si>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</si>
  <si>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</si>
  <si>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</si>
  <si>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</si>
  <si>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</si>
  <si>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</si>
  <si>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</si>
  <si>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</si>
  <si>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</si>
  <si>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</si>
  <si>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</si>
  <si>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</si>
  <si>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</si>
  <si>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</si>
  <si>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</si>
  <si>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</si>
  <si>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</si>
  <si>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</si>
  <si>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</si>
  <si>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</si>
  <si>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</si>
  <si>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</si>
  <si>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</si>
  <si>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</si>
  <si>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</si>
  <si>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</si>
  <si>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</si>
  <si>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</si>
  <si>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</si>
  <si>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</si>
  <si>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</si>
  <si>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</si>
  <si>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</si>
  <si>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</si>
  <si>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</si>
  <si>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</si>
  <si>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</si>
  <si>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</si>
  <si>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</si>
  <si>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</si>
  <si>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</si>
  <si>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</si>
  <si>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</si>
  <si>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</si>
  <si>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</si>
  <si>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</si>
  <si>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</si>
  <si>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</si>
  <si>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</si>
  <si>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</si>
  <si>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</si>
  <si>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</si>
  <si>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</si>
  <si>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</si>
  <si>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</si>
  <si>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</si>
  <si>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</si>
  <si>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</si>
  <si>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</si>
  <si>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</si>
  <si>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</si>
  <si>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</si>
  <si>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</si>
  <si>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</si>
  <si>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</si>
  <si>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</si>
  <si>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</si>
  <si>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</si>
  <si>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</si>
  <si>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</si>
  <si>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</si>
  <si>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</si>
  <si>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</si>
  <si>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</si>
  <si>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</si>
  <si>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</si>
  <si>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</si>
  <si>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</si>
  <si>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</si>
  <si>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</si>
  <si>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</si>
  <si>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</si>
  <si>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</si>
  <si>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</si>
  <si>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</si>
  <si>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</si>
  <si>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</si>
  <si>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</si>
  <si>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</si>
  <si>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</si>
  <si>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</si>
  <si>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</si>
  <si>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</si>
  <si>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</si>
  <si>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</si>
  <si>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</si>
  <si>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</si>
  <si>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</si>
  <si>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</si>
  <si>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</si>
  <si>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</si>
  <si>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</si>
  <si>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</si>
  <si>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</si>
  <si>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</si>
  <si>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</si>
  <si>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</si>
  <si>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</si>
  <si>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</si>
  <si>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</si>
  <si>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</si>
  <si>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</si>
  <si>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</si>
  <si>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</si>
  <si>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</si>
  <si>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</si>
  <si>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</si>
  <si>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</si>
  <si>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</si>
  <si>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</si>
  <si>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</si>
  <si>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</si>
  <si>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</si>
  <si>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</si>
  <si>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</si>
  <si>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</si>
  <si>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</si>
  <si>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</si>
  <si>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</si>
  <si>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</si>
  <si>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</si>
  <si>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</si>
  <si>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</si>
  <si>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</si>
  <si>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</si>
  <si>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</si>
  <si>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</si>
  <si>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</si>
  <si>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</si>
  <si>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</si>
  <si>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</si>
  <si>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</si>
  <si>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</si>
  <si>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</si>
  <si>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</si>
  <si>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</si>
  <si>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</si>
  <si>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</si>
  <si>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</si>
  <si>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</si>
  <si>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</si>
  <si>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</si>
  <si>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</si>
  <si>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</si>
  <si>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</si>
  <si>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</si>
  <si>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</si>
  <si>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</si>
  <si>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</si>
  <si>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</si>
  <si>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</si>
  <si>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</si>
  <si>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</si>
  <si>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</si>
  <si>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</si>
  <si>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</si>
  <si>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</si>
  <si>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</si>
  <si>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</si>
  <si>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</si>
  <si>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</si>
  <si>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</si>
  <si>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</si>
  <si>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</si>
  <si>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</si>
  <si>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</si>
  <si>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</si>
  <si>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</si>
  <si>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</si>
  <si>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</si>
  <si>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</si>
  <si>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</si>
  <si>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</si>
  <si>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</si>
  <si>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</si>
  <si>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</si>
  <si>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</si>
  <si>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</si>
  <si>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</si>
  <si>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</si>
  <si>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</si>
  <si>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</si>
  <si>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</si>
  <si>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</si>
  <si>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</si>
  <si>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</si>
  <si>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</si>
  <si>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</si>
  <si>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</si>
  <si>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</si>
  <si>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</si>
  <si>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</si>
  <si>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</si>
  <si>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</si>
  <si>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</si>
  <si>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</si>
  <si>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</si>
  <si>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</si>
  <si>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</si>
  <si>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</si>
  <si>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</si>
  <si>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</si>
  <si>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</si>
  <si>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</si>
  <si>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</si>
  <si>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</si>
  <si>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</si>
  <si>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</si>
  <si>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</si>
  <si>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</si>
  <si>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</si>
  <si>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</si>
  <si>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</si>
  <si>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</si>
  <si>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</si>
  <si>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</si>
  <si>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</si>
  <si>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</si>
  <si>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</si>
  <si>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</si>
  <si>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</si>
  <si>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</si>
  <si>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</si>
  <si>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</si>
  <si>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</si>
  <si>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</si>
  <si>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</si>
  <si>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</si>
  <si>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</si>
  <si>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</si>
  <si>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</si>
  <si>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</si>
  <si>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</si>
  <si>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</si>
  <si>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</si>
  <si>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</si>
  <si>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</si>
  <si>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</si>
  <si>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</si>
  <si>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</si>
  <si>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</si>
  <si>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</si>
  <si>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</si>
  <si>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</si>
  <si>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</si>
  <si>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</si>
  <si>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</si>
  <si>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</si>
  <si>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</si>
  <si>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</si>
  <si>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</si>
  <si>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</si>
  <si>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</si>
  <si>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</si>
  <si>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</si>
  <si>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</si>
  <si>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</si>
  <si>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</si>
  <si>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</si>
  <si>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</si>
  <si>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</si>
  <si>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</si>
  <si>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</si>
  <si>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</si>
  <si>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</si>
  <si>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</si>
  <si>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</si>
  <si>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</si>
  <si>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</si>
  <si>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</si>
  <si>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</si>
  <si>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</si>
  <si>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</si>
  <si>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</si>
  <si>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</si>
  <si>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</si>
  <si>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</si>
  <si>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</si>
  <si>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</si>
  <si>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</si>
  <si>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</si>
  <si>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</si>
  <si>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</si>
  <si>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</si>
  <si>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</si>
  <si>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</si>
  <si>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</si>
  <si>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</si>
  <si>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</si>
  <si>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</si>
  <si>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</si>
  <si>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</si>
  <si>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</si>
  <si>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</si>
  <si>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</si>
  <si>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</si>
  <si>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</si>
  <si>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</si>
  <si>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</si>
  <si>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</si>
  <si>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</si>
  <si>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</si>
  <si>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</si>
  <si>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</si>
  <si>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</si>
  <si>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</si>
  <si>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</si>
  <si>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</si>
  <si>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</si>
  <si>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</si>
  <si>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</si>
  <si>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</si>
  <si>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</si>
  <si>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</si>
  <si>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</si>
  <si>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</si>
  <si>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</si>
  <si>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</si>
  <si>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</si>
  <si>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</si>
  <si>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</si>
  <si>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</si>
  <si>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</si>
  <si>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</si>
  <si>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</si>
  <si>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</si>
  <si>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</si>
  <si>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</si>
  <si>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</si>
  <si>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</si>
  <si>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</si>
  <si>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</si>
  <si>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</si>
  <si>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</si>
  <si>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</si>
  <si>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</si>
  <si>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</si>
  <si>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</si>
  <si>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</si>
  <si>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</si>
  <si>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</si>
  <si>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</si>
  <si>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</si>
  <si>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</si>
  <si>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</si>
  <si>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</si>
  <si>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</si>
  <si>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</si>
  <si>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</si>
  <si>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</si>
  <si>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</si>
  <si>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</si>
  <si>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</si>
  <si>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</si>
  <si>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</si>
  <si>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</si>
  <si>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</si>
  <si>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</si>
  <si>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</si>
  <si>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</si>
  <si>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</si>
  <si>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</si>
  <si>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</si>
  <si>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</si>
  <si>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</si>
  <si>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</si>
  <si>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</si>
  <si>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</si>
  <si>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</si>
  <si>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</si>
  <si>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</si>
  <si>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</si>
  <si>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</si>
  <si>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</si>
  <si>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</si>
  <si>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</si>
  <si>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</si>
  <si>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</si>
  <si>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</si>
  <si>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</si>
  <si>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</si>
  <si>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</si>
  <si>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</si>
  <si>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</si>
  <si>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</si>
  <si>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</si>
  <si>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</si>
  <si>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</si>
  <si>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</si>
  <si>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</si>
  <si>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</si>
  <si>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</si>
  <si>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</si>
  <si>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</si>
  <si>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</si>
  <si>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</si>
  <si>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</si>
  <si>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</si>
  <si>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</si>
  <si>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</si>
  <si>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</si>
  <si>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</si>
  <si>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</si>
  <si>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</si>
  <si>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</si>
  <si>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</si>
  <si>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</si>
  <si>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</si>
  <si>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</si>
  <si>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</si>
  <si>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</si>
  <si>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</si>
  <si>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</si>
  <si>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</si>
  <si>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</si>
  <si>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</si>
  <si>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</si>
  <si>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</si>
  <si>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</si>
  <si>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</si>
  <si>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</si>
  <si>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</si>
  <si>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</si>
  <si>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</si>
  <si>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</si>
  <si>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</si>
  <si>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</si>
  <si>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</si>
  <si>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</si>
  <si>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</si>
  <si>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</si>
  <si>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</si>
  <si>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</si>
  <si>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</si>
  <si>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</si>
  <si>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</si>
  <si>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</si>
  <si>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</si>
  <si>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</si>
  <si>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</si>
  <si>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</si>
  <si>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</si>
  <si>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</si>
  <si>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</si>
  <si>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</si>
  <si>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</si>
  <si>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</si>
  <si>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</si>
  <si>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</si>
  <si>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</si>
  <si>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</si>
  <si>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</si>
  <si>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</si>
  <si>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</si>
  <si>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</si>
  <si>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</si>
  <si>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</si>
  <si>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</si>
  <si>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</si>
  <si>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</si>
  <si>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</si>
  <si>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</si>
  <si>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</si>
  <si>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</si>
  <si>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</si>
  <si>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</si>
  <si>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</si>
  <si>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</si>
  <si>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</si>
  <si>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</si>
  <si>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</si>
  <si>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</si>
  <si>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</si>
  <si>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</si>
  <si>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</si>
  <si>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</si>
  <si>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</si>
  <si>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</si>
  <si>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</si>
  <si>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</si>
  <si>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</si>
  <si>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</si>
  <si>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</si>
  <si>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</si>
  <si>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</si>
  <si>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</si>
  <si>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</si>
  <si>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</si>
  <si>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</si>
  <si>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</si>
  <si>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</si>
  <si>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</si>
  <si>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</si>
  <si>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</si>
  <si>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</si>
  <si>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</si>
  <si>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</si>
  <si>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</si>
  <si>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</si>
  <si>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</si>
  <si>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</si>
  <si>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</si>
  <si>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</si>
  <si>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</si>
  <si>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</si>
  <si>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</si>
  <si>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</si>
  <si>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</si>
  <si>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</si>
  <si>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</si>
  <si>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</si>
  <si>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</si>
  <si>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</si>
  <si>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</si>
  <si>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</si>
  <si>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</si>
  <si>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</si>
  <si>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</si>
  <si>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</si>
  <si>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</si>
  <si>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</si>
  <si>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</si>
  <si>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</si>
  <si>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</si>
  <si>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</si>
  <si>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</si>
  <si>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</si>
  <si>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</si>
  <si>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</si>
  <si>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</si>
  <si>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</si>
  <si>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</si>
  <si>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</si>
  <si>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</si>
  <si>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</si>
  <si>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</si>
  <si>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</si>
  <si>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</si>
  <si>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</si>
  <si>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</si>
  <si>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</si>
  <si>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</si>
  <si>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</si>
  <si>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</si>
  <si>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</si>
  <si>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</si>
  <si>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</si>
  <si>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</si>
  <si>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</si>
  <si>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</si>
  <si>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</si>
  <si>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</si>
  <si>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</si>
  <si>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</si>
  <si>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</si>
  <si>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</si>
  <si>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</si>
  <si>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</si>
  <si>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</si>
  <si>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</si>
  <si>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</si>
  <si>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</si>
  <si>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</si>
  <si>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</si>
  <si>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</si>
  <si>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</si>
  <si>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</si>
  <si>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</si>
  <si>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</si>
  <si>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</si>
  <si>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</si>
  <si>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</si>
  <si>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</si>
  <si>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</si>
  <si>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</si>
  <si>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</si>
  <si>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</si>
  <si>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</si>
  <si>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</si>
  <si>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</si>
  <si>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</si>
  <si>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</si>
  <si>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</si>
  <si>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</si>
  <si>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</si>
  <si>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</si>
  <si>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</si>
  <si>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</si>
  <si>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</si>
  <si>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</si>
  <si>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</si>
  <si>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</si>
  <si>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</si>
  <si>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</si>
  <si>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</si>
  <si>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</si>
  <si>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</si>
  <si>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</si>
  <si>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</si>
  <si>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</si>
  <si>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</si>
  <si>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</si>
  <si>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</si>
  <si>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</si>
  <si>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</si>
  <si>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</si>
  <si>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</si>
  <si>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</si>
  <si>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</si>
  <si>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</si>
  <si>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</si>
  <si>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</si>
  <si>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</si>
  <si>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</si>
  <si>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</si>
  <si>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</si>
  <si>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</si>
  <si>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</si>
  <si>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</si>
  <si>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</si>
  <si>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</si>
  <si>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</si>
  <si>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</si>
  <si>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</si>
  <si>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</si>
  <si>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</si>
  <si>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</si>
  <si>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</si>
  <si>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</si>
  <si>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</si>
  <si>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</si>
  <si>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</si>
  <si>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</si>
  <si>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</si>
  <si>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</si>
  <si>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</si>
  <si>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</si>
  <si>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</si>
  <si>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</si>
  <si>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</si>
  <si>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</si>
  <si>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</si>
  <si>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</si>
  <si>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</si>
  <si>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</si>
  <si>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</si>
  <si>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</si>
  <si>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</si>
  <si>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</si>
  <si>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</si>
  <si>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</si>
  <si>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</si>
  <si>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</si>
  <si>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</si>
  <si>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</si>
  <si>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</si>
  <si>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</si>
  <si>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</si>
  <si>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</si>
  <si>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</si>
  <si>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</si>
  <si>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</si>
  <si>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</si>
  <si>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</si>
  <si>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</si>
  <si>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</si>
  <si>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</si>
  <si>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</si>
  <si>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</si>
  <si>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</si>
  <si>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</si>
  <si>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</si>
  <si>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</si>
  <si>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</si>
  <si>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</si>
  <si>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</si>
  <si>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</si>
  <si>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</si>
  <si>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</si>
  <si>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</si>
  <si>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</si>
  <si>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</si>
  <si>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</si>
  <si>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</si>
  <si>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</si>
  <si>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</si>
  <si>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</si>
  <si>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</si>
  <si>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</si>
  <si>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</si>
  <si>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</si>
  <si>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</si>
  <si>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</si>
  <si>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</si>
  <si>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</si>
  <si>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</si>
  <si>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</si>
  <si>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</si>
  <si>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</si>
  <si>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</si>
  <si>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</si>
  <si>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</si>
  <si>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</si>
  <si>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</si>
  <si>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</si>
  <si>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</si>
  <si>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</si>
  <si>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</si>
  <si>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</si>
  <si>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</si>
  <si>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</si>
  <si>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</si>
  <si>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</si>
  <si>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</si>
  <si>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</si>
  <si>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</si>
  <si>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</si>
  <si>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</si>
  <si>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</si>
  <si>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</si>
  <si>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</si>
  <si>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</si>
  <si>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</si>
  <si>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</si>
  <si>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</si>
  <si>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</si>
  <si>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</si>
  <si>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</si>
  <si>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</si>
  <si>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</si>
  <si>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</si>
  <si>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</si>
  <si>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</si>
  <si>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</si>
  <si>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</si>
  <si>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</si>
  <si>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</si>
  <si>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</si>
  <si>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</si>
  <si>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</si>
  <si>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</si>
  <si>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</si>
  <si>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</si>
  <si>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</si>
  <si>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</si>
  <si>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</si>
  <si>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</si>
  <si>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</si>
  <si>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</si>
  <si>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</si>
  <si>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</si>
  <si>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</si>
  <si>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</si>
  <si>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</si>
  <si>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</si>
  <si>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</si>
  <si>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</si>
  <si>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</si>
  <si>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</si>
  <si>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</si>
  <si>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</si>
  <si>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</si>
  <si>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</si>
  <si>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</si>
  <si>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</si>
  <si>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</si>
  <si>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</si>
  <si>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</si>
  <si>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</si>
  <si>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</si>
  <si>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</si>
  <si>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</si>
  <si>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</si>
  <si>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</si>
  <si>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</si>
  <si>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</si>
  <si>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</si>
  <si>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</si>
  <si>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</si>
  <si>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</si>
  <si>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</si>
  <si>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</si>
  <si>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</si>
  <si>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</si>
  <si>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</si>
  <si>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</si>
  <si>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</si>
  <si>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</si>
  <si>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</si>
  <si>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</si>
  <si>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</si>
  <si>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</si>
  <si>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</si>
  <si>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</si>
  <si>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</si>
  <si>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</si>
  <si>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</si>
  <si>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</si>
  <si>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</si>
  <si>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</si>
  <si>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</si>
  <si>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</si>
  <si>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</si>
  <si>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</si>
  <si>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</si>
  <si>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</si>
  <si>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</si>
  <si>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</si>
  <si>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</si>
  <si>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</si>
  <si>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</si>
  <si>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</si>
  <si>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</si>
  <si>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</si>
  <si>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</si>
  <si>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</si>
  <si>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</si>
  <si>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</si>
  <si>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</si>
  <si>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</si>
  <si>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</si>
  <si>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</si>
  <si>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</si>
  <si>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</si>
  <si>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</si>
  <si>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</si>
  <si>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</si>
  <si>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</si>
  <si>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</si>
  <si>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</si>
  <si>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</si>
  <si>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</si>
  <si>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</si>
  <si>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</si>
  <si>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</si>
  <si>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</si>
  <si>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</si>
  <si>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</si>
  <si>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</si>
  <si>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</si>
  <si>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</si>
  <si>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</si>
  <si>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</si>
  <si>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</si>
  <si>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</si>
  <si>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</si>
  <si>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</si>
  <si>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</si>
  <si>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</si>
  <si>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</si>
  <si>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</si>
  <si>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</si>
  <si>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</si>
  <si>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</si>
  <si>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</si>
  <si>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</si>
  <si>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</si>
  <si>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</si>
  <si>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</si>
  <si>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</si>
  <si>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</si>
  <si>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</si>
  <si>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</si>
  <si>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</si>
  <si>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</si>
  <si>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</si>
  <si>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</si>
  <si>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</si>
  <si>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</si>
  <si>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</si>
  <si>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</si>
  <si>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</si>
  <si>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</si>
  <si>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</si>
  <si>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</si>
  <si>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</si>
  <si>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</si>
  <si>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</si>
  <si>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</si>
  <si>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</si>
  <si>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</si>
  <si>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</si>
  <si>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</si>
  <si>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</si>
  <si>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</si>
  <si>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</si>
  <si>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</si>
  <si>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</si>
  <si>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</si>
  <si>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</si>
  <si>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</si>
  <si>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</si>
  <si>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</si>
  <si>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</si>
  <si>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</si>
  <si>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</si>
  <si>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</si>
  <si>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</si>
  <si>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</si>
  <si>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</si>
  <si>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</si>
  <si>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</si>
  <si>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</si>
  <si>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</si>
  <si>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</si>
  <si>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</si>
  <si>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</si>
  <si>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</si>
  <si>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</si>
  <si>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</si>
  <si>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</si>
  <si>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</si>
  <si>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</si>
  <si>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</si>
  <si>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</si>
  <si>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</si>
  <si>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</si>
  <si>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</si>
  <si>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</si>
  <si>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</si>
  <si>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</si>
  <si>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</si>
  <si>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</si>
  <si>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</si>
  <si>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</si>
  <si>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</si>
  <si>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</si>
  <si>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</si>
  <si>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</si>
  <si>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</si>
  <si>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</si>
  <si>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</si>
  <si>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</si>
  <si>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</si>
  <si>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</si>
  <si>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</si>
  <si>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</si>
  <si>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</si>
  <si>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</si>
  <si>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</si>
  <si>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</si>
  <si>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</si>
  <si>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</si>
  <si>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</si>
  <si>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</si>
  <si>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</si>
  <si>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</si>
  <si>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</si>
  <si>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</si>
  <si>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</si>
  <si>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</si>
  <si>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</si>
  <si>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</si>
  <si>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</si>
  <si>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</si>
  <si>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</si>
  <si>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</si>
  <si>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</si>
  <si>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</si>
  <si>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</si>
  <si>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</si>
  <si>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</si>
  <si>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</si>
  <si>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</si>
  <si>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</si>
  <si>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</si>
  <si>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</si>
  <si>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</si>
  <si>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</si>
  <si>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</si>
  <si>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</si>
  <si>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</si>
  <si>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</si>
  <si>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</si>
  <si>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</si>
  <si>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</si>
  <si>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</si>
  <si>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</si>
  <si>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</si>
  <si>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</si>
  <si>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</si>
  <si>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</si>
  <si>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</si>
  <si>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</si>
  <si>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</si>
  <si>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</si>
  <si>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</si>
  <si>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</si>
  <si>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</si>
  <si>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</si>
  <si>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</si>
  <si>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</si>
  <si>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</si>
  <si>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</si>
  <si>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</si>
  <si>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</si>
  <si>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</si>
  <si>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</si>
  <si>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</si>
  <si>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</si>
  <si>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</si>
  <si>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</si>
  <si>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</si>
  <si>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</si>
  <si>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</si>
  <si>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</si>
  <si>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</si>
  <si>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</si>
  <si>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</si>
  <si>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</si>
  <si>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</si>
  <si>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</si>
  <si>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</si>
  <si>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</si>
  <si>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</si>
  <si>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</si>
  <si>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</si>
  <si>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</si>
  <si>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</si>
  <si>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</si>
  <si>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</si>
  <si>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</si>
  <si>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</si>
  <si>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</si>
  <si>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</si>
  <si>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</si>
  <si>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</si>
  <si>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</si>
  <si>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</si>
  <si>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</si>
  <si>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</si>
  <si>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</si>
  <si>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</si>
  <si>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</si>
  <si>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</si>
  <si>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</si>
  <si>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</si>
  <si>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</si>
  <si>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</si>
  <si>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</si>
  <si>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</si>
  <si>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</si>
  <si>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</si>
  <si>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</si>
  <si>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</si>
  <si>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</si>
  <si>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</si>
  <si>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</si>
  <si>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</si>
  <si>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</si>
  <si>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</si>
  <si>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</si>
  <si>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</si>
  <si>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</si>
  <si>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</si>
  <si>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</si>
  <si>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</si>
  <si>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</si>
  <si>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</si>
  <si>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</si>
  <si>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</si>
  <si>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</si>
  <si>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</si>
  <si>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</si>
  <si>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</si>
  <si>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</si>
  <si>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</si>
  <si>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</si>
  <si>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</si>
  <si>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</si>
  <si>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</si>
  <si>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</si>
  <si>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</si>
  <si>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</si>
  <si>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</si>
  <si>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</si>
  <si>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</si>
  <si>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</si>
  <si>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</si>
  <si>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</si>
  <si>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</si>
  <si>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</si>
  <si>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</si>
  <si>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</si>
  <si>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</si>
  <si>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</si>
  <si>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</si>
  <si>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</si>
  <si>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</si>
  <si>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</si>
  <si>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</si>
  <si>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</si>
  <si>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</si>
  <si>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</si>
  <si>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</si>
  <si>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</si>
  <si>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</si>
  <si>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</si>
  <si>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</si>
  <si>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</si>
  <si>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</si>
  <si>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</si>
  <si>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</si>
  <si>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</si>
  <si>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</si>
  <si>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</si>
  <si>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</si>
  <si>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</si>
  <si>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</si>
  <si>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</si>
  <si>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</si>
  <si>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</si>
  <si>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</si>
  <si>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</si>
  <si>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</si>
  <si>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</si>
  <si>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</si>
  <si>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</si>
  <si>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</si>
  <si>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</si>
  <si>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</si>
  <si>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</si>
  <si>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</si>
  <si>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</si>
  <si>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</si>
  <si>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</si>
  <si>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</si>
  <si>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</si>
  <si>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</si>
  <si>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</si>
  <si>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</si>
  <si>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</si>
  <si>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</si>
  <si>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</si>
  <si>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</si>
  <si>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</si>
  <si>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</si>
  <si>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</si>
  <si>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</si>
  <si>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</si>
  <si>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</si>
  <si>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</si>
  <si>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</si>
  <si>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</si>
  <si>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</si>
  <si>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</si>
  <si>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</si>
  <si>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</si>
  <si>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</si>
  <si>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</si>
  <si>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</si>
  <si>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</si>
  <si>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</si>
  <si>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</si>
  <si>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</si>
  <si>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</si>
  <si>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</si>
  <si>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</si>
  <si>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</si>
  <si>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</si>
  <si>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</si>
  <si>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</si>
  <si>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</si>
  <si>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</si>
  <si>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</si>
  <si>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</si>
  <si>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</si>
  <si>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</si>
  <si>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</si>
  <si>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</si>
  <si>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</si>
  <si>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</si>
  <si>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</si>
  <si>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</si>
  <si>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</si>
  <si>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</si>
  <si>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</si>
  <si>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</si>
  <si>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</si>
  <si>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</si>
  <si>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</si>
  <si>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</si>
  <si>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</si>
  <si>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</si>
  <si>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</si>
  <si>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</si>
  <si>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</si>
  <si>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</si>
  <si>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</si>
  <si>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</si>
  <si>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</si>
  <si>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</si>
  <si>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</si>
  <si>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</si>
  <si>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</si>
  <si>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</si>
  <si>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</si>
  <si>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</si>
  <si>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</si>
  <si>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</si>
  <si>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</si>
  <si>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</si>
  <si>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</si>
  <si>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</si>
  <si>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</si>
  <si>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</si>
  <si>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</si>
  <si>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</si>
  <si>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</si>
  <si>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</si>
  <si>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</si>
  <si>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</si>
  <si>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</si>
  <si>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</si>
  <si>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</si>
  <si>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</si>
  <si>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</si>
  <si>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</si>
  <si>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</si>
  <si>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</si>
  <si>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</si>
  <si>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</si>
  <si>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</si>
  <si>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</si>
  <si>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</si>
  <si>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</si>
  <si>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</si>
  <si>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</si>
  <si>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</si>
  <si>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</si>
  <si>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</si>
  <si>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</si>
  <si>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</si>
  <si>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</si>
  <si>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</si>
  <si>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</si>
  <si>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</si>
  <si>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</si>
  <si>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</si>
  <si>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</si>
  <si>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</si>
  <si>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</si>
  <si>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</si>
  <si>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</si>
  <si>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</si>
  <si>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</si>
  <si>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</si>
  <si>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</si>
  <si>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</si>
  <si>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</si>
  <si>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</si>
  <si>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</si>
  <si>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</si>
  <si>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</si>
  <si>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</si>
  <si>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</si>
  <si>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</si>
  <si>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</si>
  <si>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</si>
  <si>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</si>
  <si>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</si>
  <si>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</si>
  <si>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</si>
  <si>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</si>
  <si>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</si>
  <si>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</si>
  <si>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</si>
  <si>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</si>
  <si>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</si>
  <si>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</si>
  <si>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</si>
  <si>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</si>
  <si>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</si>
  <si>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</si>
  <si>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</si>
  <si>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</si>
  <si>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</si>
  <si>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</si>
  <si>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</si>
  <si>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</si>
  <si>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</si>
  <si>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</si>
  <si>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</si>
  <si>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</si>
  <si>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</si>
  <si>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</si>
  <si>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</si>
  <si>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</si>
  <si>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</si>
  <si>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</si>
  <si>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</si>
  <si>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</si>
  <si>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</si>
  <si>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</si>
  <si>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</si>
  <si>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</si>
  <si>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</si>
  <si>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</si>
  <si>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</si>
  <si>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</si>
  <si>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</si>
  <si>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</si>
  <si>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</si>
  <si>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</si>
  <si>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</si>
  <si>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</si>
  <si>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</si>
  <si>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</si>
  <si>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</si>
  <si>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</si>
  <si>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</si>
  <si>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</si>
  <si>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</si>
  <si>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</si>
  <si>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</si>
  <si>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</si>
  <si>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</si>
  <si>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</si>
  <si>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</si>
  <si>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</si>
  <si>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</si>
  <si>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</si>
  <si>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</si>
  <si>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</si>
  <si>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</si>
  <si>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</si>
  <si>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</si>
  <si>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</si>
  <si>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</si>
  <si>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</si>
  <si>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</si>
  <si>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</si>
  <si>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</si>
  <si>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</si>
  <si>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</si>
  <si>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</si>
  <si>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</si>
  <si>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</si>
  <si>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</si>
  <si>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</si>
  <si>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</si>
  <si>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</si>
  <si>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</si>
  <si>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</si>
  <si>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</si>
  <si>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</si>
  <si>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</si>
  <si>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</si>
  <si>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</si>
  <si>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</si>
  <si>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</si>
  <si>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</si>
  <si>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</si>
  <si>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</si>
  <si>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</si>
  <si>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</si>
  <si>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</si>
  <si>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</si>
  <si>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</si>
  <si>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</si>
  <si>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</si>
  <si>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</si>
  <si>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</si>
  <si>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</si>
  <si>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</si>
  <si>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</si>
  <si>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</si>
  <si>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</si>
  <si>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</si>
  <si>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</si>
  <si>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</si>
  <si>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</si>
  <si>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</si>
  <si>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</si>
  <si>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</si>
  <si>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</si>
  <si>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</si>
  <si>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</si>
  <si>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</si>
  <si>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</si>
  <si>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</si>
  <si>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</si>
  <si>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</si>
  <si>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</si>
  <si>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</si>
  <si>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</si>
  <si>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</si>
  <si>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</si>
  <si>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</si>
  <si>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</si>
  <si>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</si>
  <si>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</si>
  <si>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</si>
  <si>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</si>
  <si>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</si>
  <si>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</si>
  <si>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</si>
  <si>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</si>
  <si>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</si>
  <si>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</si>
  <si>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</si>
  <si>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</si>
  <si>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</si>
  <si>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</si>
  <si>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</si>
  <si>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</si>
  <si>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</si>
  <si>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</si>
  <si>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</si>
  <si>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</si>
  <si>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</si>
  <si>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</si>
  <si>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</si>
  <si>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</si>
  <si>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</si>
  <si>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</si>
  <si>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</si>
  <si>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</si>
  <si>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</si>
  <si>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</si>
  <si>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</si>
  <si>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</si>
  <si>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</si>
  <si>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</si>
  <si>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</si>
  <si>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</si>
  <si>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</si>
  <si>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</si>
  <si>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</si>
  <si>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</si>
  <si>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</si>
  <si>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</si>
  <si>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</si>
  <si>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</si>
  <si>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</si>
  <si>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</si>
  <si>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</si>
  <si>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</si>
  <si>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</si>
  <si>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</si>
  <si>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</si>
  <si>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</si>
  <si>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</si>
  <si>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</si>
  <si>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</si>
  <si>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</si>
  <si>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</si>
  <si>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</si>
  <si>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</si>
  <si>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</si>
  <si>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</si>
  <si>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</si>
  <si>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</si>
  <si>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</si>
  <si>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</si>
  <si>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</si>
  <si>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</si>
  <si>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</si>
  <si>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</si>
  <si>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</si>
  <si>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</si>
  <si>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</si>
  <si>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</si>
  <si>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</si>
  <si>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</si>
  <si>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</si>
  <si>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</si>
  <si>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</si>
  <si>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</si>
  <si>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</si>
  <si>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</si>
  <si>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</si>
  <si>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</si>
  <si>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</si>
  <si>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</si>
  <si>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</si>
  <si>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</si>
  <si>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</si>
  <si>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</si>
  <si>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</si>
  <si>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</si>
  <si>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</si>
  <si>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</si>
  <si>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</si>
  <si>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</si>
  <si>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</si>
  <si>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</si>
  <si>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</si>
  <si>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</si>
  <si>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</si>
  <si>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</si>
  <si>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</si>
  <si>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</si>
  <si>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</si>
  <si>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</si>
  <si>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</si>
  <si>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</si>
  <si>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</si>
  <si>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</si>
  <si>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</si>
  <si>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</si>
  <si>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</si>
  <si>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</si>
  <si>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</si>
  <si>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</si>
  <si>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</si>
  <si>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</si>
  <si>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</si>
  <si>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</si>
  <si>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</si>
  <si>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</si>
  <si>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</si>
  <si>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</si>
  <si>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</si>
  <si>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</si>
  <si>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</si>
  <si>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</si>
  <si>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</si>
  <si>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</si>
  <si>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</si>
  <si>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</si>
  <si>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</si>
  <si>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</si>
  <si>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</si>
  <si>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</si>
  <si>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</si>
  <si>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</si>
  <si>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</si>
  <si>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</si>
  <si>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</si>
  <si>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</si>
  <si>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</si>
  <si>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</si>
  <si>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</si>
  <si>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</si>
  <si>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</si>
  <si>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</si>
  <si>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</si>
  <si>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</si>
  <si>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</si>
  <si>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</si>
  <si>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</si>
  <si>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</si>
  <si>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</si>
  <si>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</si>
  <si>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</si>
  <si>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</si>
  <si>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</si>
  <si>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</si>
  <si>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</si>
  <si>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</si>
  <si>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</si>
  <si>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</si>
  <si>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</si>
  <si>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</si>
  <si>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</si>
  <si>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</si>
  <si>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</si>
  <si>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</si>
  <si>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</si>
  <si>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</si>
  <si>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</si>
  <si>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</si>
  <si>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</si>
  <si>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</si>
  <si>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</si>
  <si>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</si>
  <si>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</si>
  <si>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</si>
  <si>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</si>
  <si>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</si>
  <si>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</si>
  <si>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</si>
  <si>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</si>
  <si>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</si>
  <si>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</si>
  <si>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</si>
  <si>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</si>
  <si>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</si>
  <si>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</si>
  <si>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</si>
  <si>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</si>
  <si>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</si>
  <si>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</si>
  <si>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</si>
  <si>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</si>
  <si>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</si>
  <si>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</si>
  <si>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</si>
  <si>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</si>
  <si>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</si>
  <si>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</si>
  <si>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</si>
  <si>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</si>
  <si>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</si>
  <si>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</si>
  <si>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</si>
  <si>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</si>
  <si>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</si>
  <si>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</si>
  <si>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</si>
  <si>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</si>
  <si>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</si>
  <si>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</si>
  <si>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</si>
  <si>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</si>
  <si>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</si>
  <si>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</si>
  <si>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</si>
  <si>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</si>
  <si>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</si>
  <si>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</si>
  <si>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</si>
  <si>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</si>
  <si>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</si>
  <si>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</si>
  <si>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</si>
  <si>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</si>
  <si>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</si>
  <si>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</si>
  <si>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</si>
  <si>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</si>
  <si>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</si>
  <si>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</si>
  <si>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</si>
  <si>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</si>
  <si>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</si>
  <si>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</si>
  <si>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</si>
  <si>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</si>
  <si>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</si>
  <si>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</si>
  <si>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</si>
  <si>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</si>
  <si>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</si>
  <si>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</si>
  <si>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</si>
  <si>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</si>
  <si>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</si>
  <si>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</si>
  <si>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</si>
  <si>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</si>
  <si>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</si>
  <si>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</si>
  <si>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</si>
  <si>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</si>
  <si>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</si>
  <si>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</si>
  <si>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</si>
  <si>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</si>
  <si>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</si>
  <si>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</si>
  <si>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</si>
  <si>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</si>
  <si>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</si>
  <si>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</si>
  <si>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</si>
  <si>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</si>
  <si>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</si>
  <si>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</si>
  <si>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</si>
  <si>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</si>
  <si>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</si>
  <si>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</si>
  <si>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</si>
  <si>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</si>
  <si>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</si>
  <si>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</si>
  <si>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</si>
  <si>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</si>
  <si>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</si>
  <si>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</si>
  <si>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</si>
  <si>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</si>
  <si>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</si>
  <si>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</si>
  <si>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</si>
  <si>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</si>
  <si>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</si>
  <si>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</si>
  <si>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</si>
  <si>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</si>
  <si>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</si>
  <si>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</si>
  <si>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</si>
  <si>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</si>
  <si>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</si>
  <si>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</si>
  <si>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</si>
  <si>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</si>
  <si>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</si>
  <si>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</si>
  <si>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</si>
  <si>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</si>
  <si>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</si>
  <si>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</si>
  <si>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</si>
  <si>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</si>
  <si>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</si>
  <si>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</si>
  <si>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</si>
  <si>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</si>
  <si>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</si>
  <si>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</si>
  <si>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</si>
  <si>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</si>
  <si>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</si>
  <si>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</si>
  <si>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</si>
  <si>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</si>
  <si>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</si>
  <si>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</si>
  <si>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</si>
  <si>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</si>
  <si>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</si>
  <si>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</si>
  <si>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</si>
  <si>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</si>
  <si>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</si>
  <si>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</si>
  <si>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</si>
  <si>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</si>
  <si>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</si>
  <si>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</si>
  <si>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</si>
  <si>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</si>
  <si>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</si>
  <si>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</si>
  <si>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</si>
  <si>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</si>
  <si>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</si>
  <si>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</si>
  <si>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</si>
  <si>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</si>
  <si>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</si>
  <si>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</si>
  <si>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</si>
  <si>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</si>
  <si>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</si>
  <si>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</si>
  <si>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</si>
  <si>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</si>
  <si>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</si>
  <si>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</si>
  <si>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</si>
  <si>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</si>
  <si>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</si>
  <si>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</si>
  <si>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</si>
  <si>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</si>
  <si>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</si>
  <si>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</si>
  <si>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</si>
  <si>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</si>
  <si>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</si>
  <si>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</si>
  <si>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</si>
  <si>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</si>
  <si>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</si>
  <si>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</si>
  <si>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</si>
  <si>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</si>
  <si>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</si>
  <si>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</si>
  <si>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</si>
  <si>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</si>
  <si>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</si>
  <si>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</si>
  <si>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</si>
  <si>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</si>
  <si>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</si>
  <si>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</si>
  <si>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</si>
  <si>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</si>
  <si>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</si>
  <si>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</si>
  <si>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</si>
  <si>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</si>
  <si>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</si>
  <si>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</si>
  <si>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</si>
  <si>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</si>
  <si>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</si>
  <si>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</si>
  <si>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</si>
  <si>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</si>
  <si>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</si>
  <si>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</si>
  <si>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</si>
  <si>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</si>
  <si>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</si>
  <si>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</si>
  <si>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</si>
  <si>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</si>
  <si>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</si>
  <si>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</si>
  <si>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</si>
  <si>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</si>
  <si>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</si>
  <si>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</si>
  <si>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</si>
  <si>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</si>
  <si>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</si>
  <si>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</si>
  <si>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</si>
  <si>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</si>
  <si>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</si>
  <si>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</si>
  <si>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</si>
  <si>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</si>
  <si>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</si>
  <si>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</si>
  <si>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</si>
  <si>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</si>
  <si>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</si>
  <si>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</si>
  <si>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</si>
  <si>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</si>
  <si>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</si>
  <si>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</si>
  <si>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</si>
  <si>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</si>
  <si>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</si>
  <si>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</si>
  <si>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</si>
  <si>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</si>
  <si>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</si>
  <si>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</si>
  <si>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</si>
  <si>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</si>
  <si>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</si>
  <si>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</si>
  <si>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</si>
  <si>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</si>
  <si>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</si>
  <si>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</si>
  <si>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</si>
  <si>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</si>
  <si>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</si>
  <si>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</si>
  <si>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</si>
  <si>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</si>
  <si>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</si>
  <si>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</si>
  <si>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</si>
  <si>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</si>
  <si>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</si>
  <si>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</si>
  <si>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</si>
  <si>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</si>
  <si>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</si>
  <si>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</si>
  <si>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</si>
  <si>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</si>
  <si>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</si>
  <si>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</si>
  <si>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</si>
  <si>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</si>
  <si>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</si>
  <si>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</si>
  <si>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</si>
  <si>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</si>
  <si>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</si>
  <si>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</si>
  <si>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</si>
  <si>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</si>
  <si>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</si>
  <si>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</si>
  <si>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</si>
  <si>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</si>
  <si>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</si>
  <si>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</si>
  <si>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</si>
  <si>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</si>
  <si>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</si>
  <si>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</si>
  <si>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</si>
  <si>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</si>
  <si>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</si>
  <si>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</si>
  <si>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</si>
  <si>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</si>
  <si>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</si>
  <si>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</si>
  <si>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</si>
  <si>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</si>
  <si>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</si>
  <si>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</si>
  <si>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</si>
  <si>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</si>
  <si>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</si>
  <si>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</si>
  <si>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</si>
  <si>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</si>
  <si>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</si>
  <si>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</si>
  <si>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</si>
  <si>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</si>
  <si>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</si>
  <si>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</si>
  <si>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</si>
  <si>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</si>
  <si>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</si>
  <si>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</si>
  <si>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</si>
  <si>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</si>
  <si>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</si>
  <si>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</si>
  <si>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</si>
  <si>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</si>
  <si>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</si>
  <si>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</si>
  <si>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</si>
  <si>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</si>
  <si>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</si>
  <si>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</si>
  <si>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</si>
  <si>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</si>
  <si>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</si>
  <si>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</si>
  <si>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</si>
  <si>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</si>
  <si>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</si>
  <si>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</si>
  <si>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</si>
  <si>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</si>
  <si>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</si>
  <si>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</si>
  <si>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</si>
  <si>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</si>
  <si>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</si>
  <si>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</si>
  <si>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</si>
  <si>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</si>
  <si>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</si>
  <si>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</si>
  <si>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</si>
  <si>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</si>
  <si>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</si>
  <si>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</si>
  <si>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</si>
  <si>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</si>
  <si>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</si>
  <si>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</si>
  <si>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</si>
  <si>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</si>
  <si>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</si>
  <si>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</si>
  <si>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</si>
  <si>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</si>
  <si>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</si>
  <si>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</si>
  <si>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</si>
  <si>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</si>
  <si>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</si>
  <si>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</si>
  <si>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</si>
  <si>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</si>
  <si>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</si>
  <si>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</si>
  <si>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</si>
  <si>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</si>
  <si>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</si>
  <si>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</si>
  <si>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</si>
  <si>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</si>
  <si>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</si>
  <si>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</si>
  <si>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</si>
  <si>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</si>
  <si>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</si>
  <si>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</si>
  <si>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</si>
  <si>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</si>
  <si>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</si>
  <si>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</si>
  <si>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</si>
  <si>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</si>
  <si>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</si>
  <si>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</si>
  <si>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</si>
  <si>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</si>
  <si>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</si>
  <si>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</si>
  <si>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</si>
  <si>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</si>
  <si>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</si>
  <si>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</si>
  <si>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</si>
  <si>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</si>
  <si>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</si>
  <si>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</si>
  <si>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</si>
  <si>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</si>
  <si>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</si>
  <si>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</si>
  <si>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</si>
  <si>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</si>
  <si>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</si>
  <si>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</si>
  <si>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</si>
  <si>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</si>
  <si>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</si>
  <si>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</si>
  <si>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</si>
  <si>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</si>
  <si>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</si>
  <si>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</si>
  <si>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</si>
  <si>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</si>
  <si>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</si>
  <si>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</si>
  <si>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</si>
  <si>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</si>
  <si>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</si>
  <si>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</si>
  <si>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</si>
  <si>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</si>
  <si>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</si>
  <si>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</si>
  <si>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</si>
  <si>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</si>
  <si>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</si>
  <si>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</si>
  <si>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</si>
  <si>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</si>
  <si>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</si>
  <si>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</si>
  <si>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</si>
  <si>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</si>
  <si>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</si>
  <si>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</si>
  <si>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</si>
  <si>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</si>
  <si>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</si>
  <si>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</si>
  <si>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</si>
  <si>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</si>
  <si>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</si>
  <si>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</si>
  <si>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</si>
  <si>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</si>
  <si>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</si>
  <si>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</si>
  <si>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</si>
  <si>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</si>
  <si>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</si>
  <si>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</si>
  <si>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</si>
  <si>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</si>
  <si>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</si>
  <si>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</si>
  <si>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</si>
  <si>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</si>
  <si>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</si>
  <si>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</si>
  <si>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</si>
  <si>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</si>
  <si>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</si>
  <si>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</si>
  <si>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</si>
  <si>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</si>
  <si>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</si>
  <si>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</si>
  <si>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</si>
  <si>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</si>
  <si>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</si>
  <si>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</si>
  <si>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</si>
  <si>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</si>
  <si>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</si>
  <si>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</si>
  <si>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</si>
  <si>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</si>
  <si>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</si>
  <si>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</si>
  <si>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</si>
  <si>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</si>
  <si>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</si>
  <si>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</si>
  <si>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</si>
  <si>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</si>
  <si>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</si>
  <si>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</si>
  <si>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</si>
  <si>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</si>
  <si>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</si>
  <si>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</si>
  <si>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</si>
  <si>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</si>
  <si>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</si>
  <si>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</si>
  <si>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</si>
  <si>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</si>
  <si>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</si>
  <si>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</si>
  <si>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</si>
  <si>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</si>
  <si>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</si>
  <si>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</si>
  <si>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</si>
  <si>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</si>
  <si>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</si>
  <si>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</si>
  <si>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</si>
  <si>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</si>
  <si>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</si>
  <si>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</si>
  <si>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</si>
  <si>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</si>
  <si>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</si>
  <si>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</si>
  <si>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</si>
  <si>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</si>
  <si>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</si>
  <si>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</si>
  <si>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</si>
  <si>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</si>
  <si>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</si>
  <si>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</si>
  <si>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</si>
  <si>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</si>
  <si>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</si>
  <si>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</si>
  <si>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</si>
  <si>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</si>
  <si>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</si>
  <si>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</si>
  <si>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</si>
  <si>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</si>
  <si>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</si>
  <si>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</si>
  <si>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</si>
  <si>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</si>
  <si>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</si>
  <si>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</si>
  <si>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</si>
  <si>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</si>
  <si>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</si>
  <si>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</si>
  <si>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</si>
  <si>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</si>
  <si>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</si>
  <si>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</si>
  <si>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</si>
  <si>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</si>
  <si>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</si>
  <si>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</si>
  <si>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</si>
  <si>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</si>
  <si>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</si>
  <si>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</si>
  <si>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</si>
  <si>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</si>
  <si>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</si>
  <si>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</si>
  <si>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</si>
  <si>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</si>
  <si>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</si>
  <si>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</si>
  <si>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</si>
  <si>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</si>
  <si>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</si>
  <si>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</si>
  <si>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</si>
  <si>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</si>
  <si>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</si>
  <si>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</si>
  <si>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</si>
  <si>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</si>
  <si>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</si>
  <si>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</si>
  <si>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</si>
  <si>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</si>
  <si>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</si>
  <si>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</si>
  <si>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</si>
  <si>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</si>
  <si>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</si>
  <si>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</si>
  <si>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</si>
  <si>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</si>
  <si>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</si>
  <si>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</si>
  <si>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</si>
  <si>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</si>
  <si>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</si>
  <si>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</si>
  <si>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</si>
  <si>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</si>
  <si>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</si>
  <si>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</si>
  <si>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</si>
  <si>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</si>
  <si>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</si>
  <si>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</si>
  <si>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</si>
  <si>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</si>
  <si>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</si>
  <si>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</si>
  <si>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</si>
  <si>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</si>
  <si>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</si>
  <si>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</si>
  <si>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</si>
  <si>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</si>
  <si>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</si>
  <si>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</si>
  <si>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</si>
  <si>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</si>
  <si>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</si>
  <si>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</si>
  <si>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</si>
  <si>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</si>
  <si>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</si>
  <si>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</si>
  <si>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</si>
  <si>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</si>
  <si>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</si>
  <si>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</si>
  <si>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</si>
  <si>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</si>
  <si>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</si>
  <si>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</si>
  <si>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</si>
  <si>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</si>
  <si>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</si>
  <si>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</si>
  <si>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</si>
  <si>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</si>
  <si>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</si>
  <si>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</si>
  <si>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</si>
  <si>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</si>
  <si>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</si>
  <si>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</si>
  <si>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</si>
  <si>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</si>
  <si>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</si>
  <si>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</si>
  <si>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</si>
  <si>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</si>
  <si>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</si>
  <si>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</si>
  <si>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</si>
  <si>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</si>
  <si>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</si>
  <si>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</si>
  <si>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</si>
  <si>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</si>
  <si>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</si>
  <si>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</si>
  <si>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</si>
  <si>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</si>
  <si>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</si>
  <si>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</si>
  <si>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</si>
  <si>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</si>
  <si>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</si>
  <si>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</si>
  <si>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</si>
  <si>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</si>
  <si>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</si>
  <si>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</si>
  <si>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</si>
  <si>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</si>
  <si>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</si>
  <si>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</si>
  <si>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</si>
  <si>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</si>
  <si>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</si>
  <si>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</si>
  <si>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</si>
  <si>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</si>
  <si>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</si>
  <si>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</si>
  <si>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</si>
  <si>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</si>
  <si>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</si>
  <si>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</si>
  <si>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</si>
  <si>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</si>
  <si>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</si>
  <si>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</si>
  <si>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</si>
  <si>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</si>
  <si>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</si>
  <si>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</si>
  <si>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</si>
  <si>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</si>
  <si>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</si>
  <si>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</si>
  <si>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</si>
  <si>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</si>
  <si>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</si>
  <si>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</si>
  <si>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</si>
  <si>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</si>
  <si>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</si>
  <si>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</si>
  <si>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</si>
  <si>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</si>
  <si>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</si>
  <si>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</si>
  <si>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</si>
  <si>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</si>
  <si>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</si>
  <si>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</si>
  <si>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</si>
  <si>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</si>
  <si>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</si>
  <si>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</si>
  <si>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</si>
  <si>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</si>
  <si>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</si>
  <si>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</si>
  <si>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</si>
  <si>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</si>
  <si>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</si>
  <si>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</si>
  <si>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</si>
  <si>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</si>
  <si>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</si>
  <si>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</si>
  <si>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</si>
  <si>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</si>
  <si>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</si>
  <si>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</si>
  <si>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</si>
  <si>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</si>
  <si>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</si>
  <si>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</si>
  <si>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</si>
  <si>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</si>
  <si>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</si>
  <si>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</si>
  <si>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</si>
  <si>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</si>
  <si>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</si>
  <si>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</si>
  <si>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</si>
  <si>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</si>
  <si>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</si>
  <si>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</si>
  <si>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</si>
  <si>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</si>
  <si>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</si>
  <si>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</si>
  <si>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</si>
  <si>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</si>
  <si>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</si>
  <si>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</si>
  <si>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</si>
  <si>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</si>
  <si>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</si>
  <si>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</si>
  <si>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</si>
  <si>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</si>
  <si>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</si>
  <si>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</si>
  <si>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</si>
  <si>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</si>
  <si>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</si>
  <si>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</si>
  <si>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</si>
  <si>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</si>
  <si>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</si>
  <si>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</si>
  <si>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</si>
  <si>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</si>
  <si>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</si>
  <si>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</si>
  <si>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</si>
  <si>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</si>
  <si>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</si>
  <si>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</si>
  <si>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</si>
  <si>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</si>
  <si>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</si>
  <si>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</si>
  <si>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</si>
  <si>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</si>
  <si>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</si>
  <si>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</si>
  <si>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</si>
  <si>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</si>
  <si>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</si>
  <si>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</si>
  <si>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</si>
  <si>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</si>
  <si>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</si>
  <si>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</si>
  <si>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</si>
  <si>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</si>
  <si>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</si>
  <si>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</si>
  <si>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</si>
  <si>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</si>
  <si>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</si>
  <si>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</si>
  <si>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</si>
  <si>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</si>
  <si>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</si>
  <si>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</si>
  <si>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</si>
  <si>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</si>
  <si>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</si>
  <si>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</si>
  <si>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</si>
  <si>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</si>
  <si>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</si>
  <si>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</si>
  <si>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</si>
  <si>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</si>
  <si>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</si>
  <si>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</si>
  <si>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</si>
  <si>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</si>
  <si>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</si>
  <si>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</si>
  <si>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</si>
  <si>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</si>
  <si>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</si>
  <si>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</si>
  <si>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</si>
  <si>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</si>
  <si>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</si>
  <si>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</si>
  <si>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</si>
  <si>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</si>
  <si>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</si>
  <si>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</si>
  <si>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</si>
  <si>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</si>
  <si>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</si>
  <si>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</si>
  <si>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</si>
  <si>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</si>
  <si>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</si>
  <si>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</si>
  <si>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</si>
  <si>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</si>
  <si>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</si>
  <si>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</si>
  <si>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</si>
  <si>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</si>
  <si>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</si>
  <si>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</si>
  <si>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</si>
  <si>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</si>
  <si>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</si>
  <si>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</si>
  <si>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</si>
  <si>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</si>
  <si>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</si>
  <si>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</si>
  <si>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</si>
  <si>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</si>
  <si>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</si>
  <si>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</si>
  <si>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</si>
  <si>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</si>
  <si>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</si>
  <si>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</si>
  <si>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</si>
  <si>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</si>
  <si>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</si>
  <si>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</si>
  <si>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</si>
  <si>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</si>
  <si>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</si>
  <si>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</si>
  <si>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</si>
  <si>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</si>
  <si>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</si>
  <si>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</si>
  <si>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</si>
  <si>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</si>
  <si>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</si>
  <si>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</si>
  <si>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</si>
  <si>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</si>
  <si>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</si>
  <si>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</si>
  <si>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</si>
  <si>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</si>
  <si>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</si>
  <si>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</si>
  <si>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</si>
  <si>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</si>
  <si>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</si>
  <si>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</si>
  <si>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</si>
  <si>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</si>
  <si>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</si>
  <si>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</si>
  <si>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</si>
  <si>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</si>
  <si>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</si>
  <si>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</si>
  <si>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</si>
  <si>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</si>
  <si>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</si>
  <si>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</si>
  <si>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</si>
  <si>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</si>
  <si>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</si>
  <si>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</si>
  <si>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</si>
  <si>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</si>
  <si>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</si>
  <si>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</si>
  <si>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</si>
  <si>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</si>
  <si>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</si>
  <si>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</si>
  <si>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</si>
  <si>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</si>
  <si>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</si>
  <si>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</si>
  <si>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</si>
  <si>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</si>
  <si>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</si>
  <si>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</si>
  <si>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</si>
  <si>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</si>
  <si>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</si>
  <si>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</si>
  <si>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</si>
  <si>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</si>
  <si>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</si>
  <si>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</si>
  <si>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</si>
  <si>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</si>
  <si>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</si>
  <si>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</si>
  <si>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</si>
  <si>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</si>
  <si>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</si>
  <si>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</si>
  <si>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</si>
  <si>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</si>
  <si>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</si>
  <si>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</si>
  <si>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</si>
  <si>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</si>
  <si>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</si>
  <si>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</si>
  <si>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</si>
  <si>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</si>
  <si>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</si>
  <si>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</si>
  <si>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</si>
  <si>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</si>
  <si>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</si>
  <si>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</si>
  <si>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</si>
  <si>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</si>
  <si>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</si>
  <si>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</si>
  <si>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</si>
  <si>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</si>
  <si>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</si>
  <si>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</si>
  <si>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</si>
  <si>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</si>
  <si>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</si>
  <si>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</si>
  <si>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</si>
  <si>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</si>
  <si>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</si>
  <si>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</si>
  <si>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</si>
  <si>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</si>
  <si>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</si>
  <si>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</si>
  <si>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</si>
  <si>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</si>
  <si>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</si>
  <si>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</si>
  <si>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</si>
  <si>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</si>
  <si>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</si>
  <si>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</si>
  <si>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</si>
  <si>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</si>
  <si>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</si>
  <si>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</si>
  <si>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</si>
  <si>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</si>
  <si>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</si>
  <si>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</si>
  <si>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</si>
  <si>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</si>
  <si>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</si>
  <si>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</si>
  <si>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</si>
  <si>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</si>
  <si>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</si>
  <si>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</si>
  <si>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</si>
  <si>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</si>
  <si>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</si>
  <si>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</si>
  <si>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</si>
  <si>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</si>
  <si>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</si>
  <si>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</si>
  <si>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</si>
  <si>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</si>
  <si>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</si>
  <si>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</si>
  <si>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</si>
  <si>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</si>
  <si>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</si>
  <si>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</si>
  <si>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</si>
  <si>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</si>
  <si>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</si>
  <si>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</si>
  <si>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</si>
  <si>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</si>
  <si>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</si>
  <si>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</si>
  <si>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</si>
  <si>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</si>
  <si>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</si>
  <si>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</si>
  <si>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</si>
  <si>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</si>
  <si>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</si>
  <si>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</si>
  <si>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</si>
  <si>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</si>
  <si>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</si>
  <si>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</si>
  <si>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</si>
  <si>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</si>
  <si>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</si>
  <si>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</si>
  <si>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</si>
  <si>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</si>
  <si>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</si>
  <si>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</si>
  <si>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</si>
  <si>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</si>
  <si>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</si>
  <si>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</si>
  <si>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</si>
  <si>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</si>
  <si>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</si>
  <si>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</si>
  <si>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</si>
  <si>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</si>
  <si>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</si>
  <si>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</si>
  <si>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</si>
  <si>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</si>
  <si>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</si>
  <si>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</si>
  <si>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</si>
  <si>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</si>
  <si>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</si>
  <si>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</si>
  <si>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</si>
  <si>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</si>
  <si>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</si>
  <si>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</si>
  <si>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</si>
  <si>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</si>
  <si>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</si>
  <si>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</si>
  <si>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</si>
  <si>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</si>
  <si>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</si>
  <si>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</si>
  <si>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</si>
  <si>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</si>
  <si>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</si>
  <si>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</si>
  <si>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</si>
  <si>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</si>
  <si>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</si>
  <si>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</si>
  <si>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</si>
  <si>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</si>
  <si>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</si>
  <si>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</si>
  <si>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</si>
  <si>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</si>
  <si>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</si>
  <si>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</si>
  <si>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</si>
  <si>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</si>
  <si>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</si>
  <si>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</si>
  <si>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</si>
  <si>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</si>
  <si>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</si>
  <si>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</si>
  <si>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</si>
  <si>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</si>
  <si>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</si>
  <si>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</si>
  <si>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</si>
  <si>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</si>
  <si>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</si>
  <si>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</si>
  <si>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</si>
  <si>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</si>
  <si>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</si>
  <si>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</si>
  <si>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</si>
  <si>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</si>
  <si>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</si>
  <si>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</si>
  <si>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</si>
  <si>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</si>
  <si>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</si>
  <si>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</si>
  <si>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</si>
  <si>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</si>
  <si>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</si>
  <si>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</si>
  <si>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</si>
  <si>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</si>
  <si>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</si>
  <si>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</si>
  <si>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</si>
  <si>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</si>
  <si>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</si>
  <si>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</si>
  <si>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</si>
  <si>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</si>
  <si>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</si>
  <si>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</si>
  <si>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</si>
  <si>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</si>
  <si>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</si>
  <si>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</si>
  <si>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</si>
  <si>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</si>
  <si>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</si>
  <si>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</si>
  <si>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</si>
  <si>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</si>
  <si>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</si>
  <si>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</si>
  <si>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</si>
  <si>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</si>
  <si>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</si>
  <si>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</si>
  <si>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</si>
  <si>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</si>
  <si>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</si>
  <si>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</si>
  <si>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</si>
  <si>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</si>
  <si>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</si>
  <si>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</si>
  <si>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</si>
  <si>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</si>
  <si>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</si>
  <si>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</si>
  <si>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</si>
  <si>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</si>
  <si>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</si>
  <si>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</si>
  <si>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</si>
  <si>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</si>
  <si>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</si>
  <si>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</si>
  <si>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</si>
  <si>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</si>
  <si>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</si>
  <si>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</si>
  <si>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</si>
  <si>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</si>
  <si>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</si>
  <si>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</si>
  <si>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</si>
  <si>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</si>
  <si>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</si>
  <si>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</si>
  <si>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</si>
  <si>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</si>
  <si>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</si>
  <si>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</si>
  <si>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</si>
  <si>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</si>
  <si>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</si>
  <si>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</si>
  <si>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</si>
  <si>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</si>
  <si>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</si>
  <si>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</si>
  <si>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</si>
  <si>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</si>
  <si>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</si>
  <si>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</si>
  <si>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</si>
  <si>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</si>
  <si>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</si>
  <si>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</si>
  <si>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</si>
  <si>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</si>
  <si>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</si>
  <si>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</si>
  <si>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</si>
  <si>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</si>
  <si>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</si>
  <si>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</si>
  <si>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</si>
  <si>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</si>
  <si>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</si>
  <si>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</si>
  <si>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</si>
  <si>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</si>
  <si>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</si>
  <si>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</si>
  <si>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</si>
  <si>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</si>
  <si>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</si>
  <si>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</si>
  <si>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</si>
  <si>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</si>
  <si>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</si>
  <si>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</si>
  <si>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</si>
  <si>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</si>
  <si>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</si>
  <si>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</si>
  <si>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</si>
  <si>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</si>
  <si>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</si>
  <si>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</si>
  <si>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</si>
  <si>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</si>
  <si>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</si>
  <si>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</si>
  <si>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</si>
  <si>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</si>
  <si>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</si>
  <si>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</si>
  <si>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</si>
  <si>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</si>
  <si>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</si>
  <si>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</si>
  <si>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</si>
  <si>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</si>
  <si>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</si>
  <si>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</si>
  <si>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</si>
  <si>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</si>
  <si>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</si>
  <si>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</si>
  <si>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</si>
  <si>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</si>
  <si>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</si>
  <si>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</si>
  <si>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</si>
  <si>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</si>
  <si>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</si>
  <si>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</si>
  <si>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</si>
  <si>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</si>
  <si>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</si>
  <si>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</si>
  <si>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</si>
  <si>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</si>
  <si>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</si>
  <si>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</si>
  <si>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</si>
  <si>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</si>
  <si>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</si>
  <si>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</si>
  <si>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</si>
  <si>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</si>
  <si>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</si>
  <si>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</si>
  <si>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</si>
  <si>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</si>
  <si>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</si>
  <si>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</si>
  <si>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</si>
  <si>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</si>
  <si>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</si>
  <si>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</si>
  <si>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</si>
  <si>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</si>
  <si>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</si>
  <si>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</si>
  <si>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</si>
  <si>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</si>
  <si>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</si>
  <si>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</si>
  <si>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</si>
  <si>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</si>
  <si>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</si>
  <si>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</si>
  <si>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</si>
  <si>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</si>
  <si>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</si>
  <si>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</si>
  <si>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</si>
  <si>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</si>
  <si>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</si>
  <si>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</si>
  <si>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</si>
  <si>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</si>
  <si>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</si>
  <si>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</si>
  <si>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</si>
  <si>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</si>
  <si>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</si>
  <si>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</si>
  <si>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</si>
  <si>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</si>
  <si>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</si>
  <si>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</si>
  <si>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</si>
  <si>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</si>
  <si>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</si>
  <si>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</si>
  <si>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</si>
  <si>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</si>
  <si>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</si>
  <si>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</si>
  <si>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</si>
  <si>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</si>
  <si>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</si>
  <si>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</si>
  <si>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</si>
  <si>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</si>
  <si>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</si>
  <si>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</si>
  <si>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</si>
  <si>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</si>
  <si>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</si>
  <si>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</si>
  <si>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</si>
  <si>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</si>
  <si>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</si>
  <si>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</si>
  <si>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</si>
  <si>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</si>
  <si>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</si>
  <si>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</si>
  <si>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</si>
  <si>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</si>
  <si>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</si>
  <si>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</si>
  <si>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</si>
  <si>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</si>
  <si>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</si>
  <si>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</si>
  <si>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</si>
  <si>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</si>
  <si>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</si>
  <si>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</si>
  <si>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</si>
  <si>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</si>
  <si>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</si>
  <si>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</si>
  <si>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</si>
  <si>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</si>
  <si>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</si>
  <si>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</si>
  <si>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</si>
  <si>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</si>
  <si>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</si>
  <si>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</si>
  <si>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</si>
  <si>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</si>
  <si>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</si>
  <si>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</si>
  <si>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</si>
  <si>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</si>
  <si>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</si>
  <si>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</si>
  <si>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</si>
  <si>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</si>
  <si>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</si>
  <si>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</si>
  <si>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</si>
  <si>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</si>
  <si>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</si>
  <si>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</si>
  <si>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</si>
  <si>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</si>
  <si>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</si>
  <si>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</si>
  <si>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</si>
  <si>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</si>
  <si>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</si>
  <si>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</si>
  <si>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</si>
  <si>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</si>
  <si>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</si>
  <si>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</si>
  <si>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</si>
  <si>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</si>
  <si>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</si>
  <si>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</si>
  <si>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</si>
  <si>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</si>
  <si>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</si>
  <si>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</si>
  <si>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</si>
  <si>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</si>
  <si>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</si>
  <si>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</si>
  <si>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</si>
  <si>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</si>
  <si>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</si>
  <si>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</si>
  <si>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</si>
  <si>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</si>
  <si>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</si>
  <si>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</si>
  <si>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</si>
  <si>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</si>
  <si>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</si>
  <si>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</si>
  <si>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</si>
  <si>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</si>
  <si>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</si>
  <si>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</si>
  <si>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</si>
  <si>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</si>
  <si>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</si>
  <si>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</si>
  <si>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</si>
  <si>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</si>
  <si>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</si>
  <si>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</si>
  <si>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</si>
  <si>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</si>
  <si>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</si>
  <si>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</si>
  <si>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</si>
  <si>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</si>
  <si>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</si>
  <si>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</si>
  <si>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</si>
  <si>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</si>
  <si>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</si>
  <si>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</si>
  <si>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</si>
  <si>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</si>
  <si>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</si>
  <si>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</si>
  <si>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</si>
  <si>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</si>
  <si>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</si>
  <si>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</si>
  <si>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</si>
  <si>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</si>
  <si>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</si>
  <si>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</si>
  <si>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</si>
  <si>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</si>
  <si>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</si>
  <si>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</si>
  <si>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</si>
  <si>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</si>
  <si>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</si>
  <si>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</si>
  <si>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</si>
  <si>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</si>
  <si>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</si>
  <si>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</si>
  <si>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</si>
  <si>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</si>
  <si>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</si>
  <si>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</si>
  <si>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</si>
  <si>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</si>
  <si>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</si>
  <si>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</si>
  <si>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</si>
  <si>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</si>
  <si>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</si>
  <si>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</si>
  <si>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</si>
  <si>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</si>
  <si>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</si>
  <si>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</si>
  <si>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</si>
  <si>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</si>
  <si>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</si>
  <si>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</si>
  <si>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</si>
  <si>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</si>
  <si>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</si>
  <si>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</si>
  <si>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</si>
  <si>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</si>
  <si>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</si>
  <si>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</si>
  <si>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</si>
  <si>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</si>
  <si>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</si>
  <si>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</si>
  <si>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</si>
  <si>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</si>
  <si>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</si>
  <si>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</si>
  <si>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</si>
  <si>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</si>
  <si>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</si>
  <si>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</si>
  <si>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</si>
  <si>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</si>
  <si>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</si>
  <si>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</si>
  <si>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</si>
  <si>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</si>
  <si>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</si>
  <si>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</si>
  <si>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</si>
  <si>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</si>
  <si>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</si>
  <si>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</si>
  <si>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</si>
  <si>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</si>
  <si>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</si>
  <si>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</si>
  <si>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</si>
  <si>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</si>
  <si>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</si>
  <si>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</si>
  <si>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</si>
  <si>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</si>
  <si>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</si>
  <si>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</si>
  <si>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</si>
  <si>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</si>
  <si>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</si>
  <si>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</si>
  <si>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</si>
  <si>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</si>
  <si>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</si>
  <si>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</si>
  <si>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</si>
  <si>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</si>
  <si>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</si>
  <si>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</si>
  <si>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</si>
  <si>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</si>
  <si>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</si>
  <si>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</si>
  <si>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</si>
  <si>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</si>
  <si>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</si>
  <si>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</si>
  <si>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</si>
  <si>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</si>
  <si>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</si>
  <si>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</si>
  <si>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</si>
  <si>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</si>
  <si>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</si>
  <si>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</si>
  <si>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</si>
  <si>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</si>
  <si>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</si>
  <si>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</si>
  <si>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</si>
  <si>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</si>
  <si>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</si>
  <si>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</si>
  <si>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</si>
  <si>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</si>
  <si>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</si>
  <si>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</si>
  <si>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</si>
  <si>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</si>
  <si>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</si>
  <si>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</si>
  <si>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</si>
  <si>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</si>
  <si>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</si>
  <si>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</si>
  <si>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</si>
  <si>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</si>
  <si>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</si>
  <si>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</si>
  <si>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</si>
  <si>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</si>
  <si>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</si>
  <si>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</si>
  <si>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</si>
  <si>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</si>
  <si>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</si>
  <si>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</si>
  <si>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</si>
  <si>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</si>
  <si>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</si>
  <si>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</si>
  <si>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</si>
  <si>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</si>
  <si>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</si>
  <si>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</si>
  <si>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</si>
  <si>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</si>
  <si>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</si>
  <si>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</si>
  <si>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</si>
  <si>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</si>
  <si>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</si>
  <si>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</si>
  <si>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</si>
  <si>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</si>
  <si>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</si>
  <si>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</si>
  <si>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</si>
  <si>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</si>
  <si>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</si>
  <si>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</si>
  <si>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</si>
  <si>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</si>
  <si>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</si>
  <si>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</si>
  <si>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</si>
  <si>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</si>
  <si>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</si>
  <si>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</si>
  <si>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</si>
  <si>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</si>
  <si>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</si>
  <si>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</si>
  <si>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</si>
  <si>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</si>
  <si>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</si>
  <si>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</si>
  <si>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</si>
  <si>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</si>
  <si>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</si>
  <si>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</si>
  <si>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</si>
  <si>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</si>
  <si>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</si>
  <si>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</si>
  <si>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</si>
  <si>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</si>
  <si>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</si>
  <si>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</si>
  <si>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</si>
  <si>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</si>
  <si>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</si>
  <si>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</si>
  <si>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</si>
  <si>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</si>
  <si>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</si>
  <si>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</si>
  <si>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</si>
  <si>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</si>
  <si>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</si>
  <si>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</si>
  <si>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</si>
  <si>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</si>
  <si>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</si>
  <si>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</si>
  <si>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</si>
  <si>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</si>
  <si>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</si>
  <si>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</si>
  <si>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</si>
  <si>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</si>
  <si>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</si>
  <si>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</si>
  <si>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</si>
  <si>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</si>
  <si>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</si>
  <si>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</si>
  <si>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</si>
  <si>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</si>
  <si>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</si>
  <si>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</si>
  <si>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</si>
  <si>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</si>
  <si>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</si>
  <si>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</si>
  <si>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</si>
  <si>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</si>
  <si>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</si>
  <si>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</si>
  <si>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</si>
  <si>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</si>
  <si>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</si>
  <si>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</si>
  <si>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</si>
  <si>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</si>
  <si>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</si>
  <si>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</si>
  <si>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</si>
  <si>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</si>
  <si>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</si>
  <si>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</si>
  <si>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</si>
  <si>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</si>
  <si>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</si>
  <si>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</si>
  <si>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</si>
  <si>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</si>
  <si>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</si>
  <si>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</si>
  <si>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</si>
  <si>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</si>
  <si>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</si>
  <si>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</si>
  <si>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</si>
  <si>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</si>
  <si>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</si>
  <si>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</si>
  <si>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</si>
  <si>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</si>
  <si>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</si>
  <si>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</si>
  <si>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</si>
  <si>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</si>
  <si>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</si>
  <si>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</si>
  <si>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</si>
  <si>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</si>
  <si>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</si>
  <si>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</si>
  <si>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</si>
  <si>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</si>
  <si>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</si>
  <si>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</si>
  <si>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</si>
  <si>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</si>
  <si>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</si>
  <si>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</si>
  <si>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</si>
  <si>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</si>
  <si>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</si>
  <si>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</si>
  <si>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</si>
  <si>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</si>
  <si>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</si>
  <si>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</si>
  <si>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</si>
  <si>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</si>
  <si>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</si>
  <si>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</si>
  <si>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</si>
  <si>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</si>
  <si>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</si>
  <si>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</si>
  <si>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</si>
  <si>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</si>
  <si>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</si>
  <si>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</si>
  <si>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</si>
  <si>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</si>
  <si>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</si>
  <si>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</si>
  <si>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</si>
  <si>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</si>
  <si>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</si>
  <si>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</si>
  <si>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</si>
  <si>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</si>
  <si>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</si>
  <si>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</si>
  <si>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</si>
  <si>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</si>
  <si>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</si>
  <si>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</si>
  <si>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</si>
  <si>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</si>
  <si>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</si>
  <si>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</si>
  <si>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</si>
  <si>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</si>
  <si>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</si>
  <si>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</si>
  <si>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</si>
  <si>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</si>
  <si>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</si>
  <si>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</si>
  <si>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</si>
  <si>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</si>
  <si>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</si>
  <si>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</si>
  <si>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</si>
  <si>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</si>
  <si>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</si>
  <si>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</si>
  <si>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</si>
  <si>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</si>
  <si>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</si>
  <si>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</si>
  <si>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</si>
  <si>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</si>
  <si>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</si>
  <si>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</si>
  <si>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</si>
  <si>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</si>
  <si>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</si>
  <si>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</si>
  <si>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</si>
  <si>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</si>
  <si>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</si>
  <si>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</si>
  <si>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</si>
  <si>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</si>
  <si>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</si>
  <si>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</si>
  <si>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</si>
  <si>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</si>
  <si>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</si>
  <si>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</si>
  <si>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</si>
  <si>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</si>
  <si>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</si>
  <si>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</si>
  <si>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</si>
  <si>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</si>
  <si>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</si>
  <si>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</si>
  <si>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</si>
  <si>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</si>
  <si>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</si>
  <si>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</si>
  <si>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</si>
  <si>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</si>
  <si>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</si>
  <si>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</si>
  <si>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</si>
  <si>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</si>
  <si>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</si>
  <si>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</si>
  <si>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</si>
  <si>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</si>
  <si>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</si>
  <si>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</si>
  <si>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</si>
  <si>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</si>
  <si>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</si>
  <si>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</si>
  <si>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</si>
  <si>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</si>
  <si>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</si>
  <si>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</si>
  <si>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</si>
  <si>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</si>
  <si>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</si>
  <si>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</si>
  <si>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</si>
  <si>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</si>
  <si>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</si>
  <si>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</si>
  <si>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</si>
  <si>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</si>
  <si>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</si>
  <si>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</si>
  <si>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</si>
  <si>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</si>
  <si>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</si>
  <si>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</si>
  <si>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</si>
  <si>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</si>
  <si>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</si>
  <si>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</si>
  <si>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</si>
  <si>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</si>
  <si>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</si>
  <si>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</si>
  <si>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</si>
  <si>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</si>
  <si>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</si>
  <si>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</si>
  <si>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</si>
  <si>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</si>
  <si>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</si>
  <si>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</si>
  <si>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</si>
  <si>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</si>
  <si>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</si>
  <si>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</si>
  <si>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</si>
  <si>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</si>
  <si>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</si>
  <si>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</si>
  <si>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</si>
  <si>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</si>
  <si>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</si>
  <si>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</si>
  <si>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</si>
  <si>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</si>
  <si>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</si>
  <si>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</si>
  <si>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</si>
  <si>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</si>
  <si>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</si>
  <si>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</si>
  <si>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</si>
  <si>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</si>
  <si>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</si>
  <si>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</si>
  <si>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</si>
  <si>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</si>
  <si>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</si>
  <si>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</si>
  <si>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</si>
  <si>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</si>
  <si>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</si>
  <si>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</si>
  <si>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</si>
  <si>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</si>
  <si>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</si>
  <si>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</si>
  <si>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</si>
  <si>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</si>
  <si>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</si>
  <si>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</si>
  <si>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</si>
  <si>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</si>
  <si>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</si>
  <si>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</si>
  <si>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</si>
  <si>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</si>
  <si>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</si>
  <si>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</si>
  <si>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</si>
  <si>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</si>
  <si>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</si>
  <si>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</si>
  <si>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</si>
  <si>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</si>
  <si>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</si>
  <si>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</si>
  <si>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</si>
  <si>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</si>
  <si>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</si>
  <si>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</si>
  <si>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</si>
  <si>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</si>
  <si>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</si>
  <si>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</si>
  <si>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</si>
  <si>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</si>
  <si>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</si>
  <si>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</si>
  <si>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</si>
  <si>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</si>
  <si>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</si>
  <si>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</si>
  <si>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</si>
  <si>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</si>
  <si>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</si>
  <si>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</si>
  <si>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</si>
  <si>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</si>
  <si>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</si>
  <si>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</si>
  <si>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</si>
  <si>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</si>
  <si>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</si>
  <si>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</si>
  <si>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</si>
  <si>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</si>
  <si>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</si>
  <si>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</si>
  <si>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</si>
  <si>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</si>
  <si>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</si>
  <si>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</si>
  <si>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</si>
  <si>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</si>
  <si>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</si>
  <si>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</si>
  <si>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</si>
  <si>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</si>
  <si>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</si>
  <si>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</si>
  <si>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</si>
  <si>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</si>
  <si>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</si>
  <si>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</si>
  <si>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</si>
  <si>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</si>
  <si>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</si>
  <si>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</si>
  <si>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</si>
  <si>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</si>
  <si>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</si>
  <si>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</si>
  <si>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</si>
  <si>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</si>
  <si>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</si>
  <si>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</si>
  <si>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</si>
  <si>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</si>
  <si>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</si>
  <si>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</si>
  <si>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</si>
  <si>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</si>
  <si>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</si>
  <si>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</si>
  <si>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</si>
  <si>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</si>
  <si>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</si>
  <si>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</si>
  <si>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</si>
  <si>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</si>
  <si>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</si>
  <si>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</si>
  <si>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</si>
  <si>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</si>
  <si>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</si>
  <si>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</si>
  <si>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</si>
  <si>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</si>
  <si>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</si>
  <si>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</si>
  <si>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</si>
  <si>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</si>
  <si>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</si>
  <si>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</si>
  <si>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</si>
  <si>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</si>
  <si>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</si>
  <si>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</si>
  <si>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</si>
  <si>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</si>
  <si>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</si>
  <si>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</si>
  <si>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</si>
  <si>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</si>
  <si>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</si>
  <si>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</si>
  <si>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</si>
  <si>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</si>
  <si>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</si>
  <si>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</si>
  <si>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</si>
  <si>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</si>
  <si>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</si>
  <si>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</si>
  <si>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</si>
  <si>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</si>
  <si>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</si>
  <si>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</si>
  <si>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</si>
  <si>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</si>
  <si>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</si>
  <si>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</si>
  <si>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</si>
  <si>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</si>
  <si>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</si>
  <si>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</si>
  <si>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</si>
  <si>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</si>
  <si>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</si>
  <si>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</si>
  <si>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</si>
  <si>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</si>
  <si>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</si>
  <si>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</si>
  <si>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</si>
  <si>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</si>
  <si>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</si>
  <si>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</si>
  <si>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</si>
  <si>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</si>
  <si>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</si>
  <si>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</si>
  <si>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</si>
  <si>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</si>
  <si>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</si>
  <si>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</si>
  <si>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</si>
  <si>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</si>
  <si>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</si>
  <si>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</si>
  <si>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</si>
  <si>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</si>
  <si>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</si>
  <si>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</si>
  <si>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</si>
  <si>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</si>
  <si>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</si>
  <si>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</si>
  <si>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</si>
  <si>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</si>
  <si>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</si>
  <si>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</si>
  <si>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</si>
  <si>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</si>
  <si>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</si>
  <si>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</si>
  <si>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</si>
  <si>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</si>
  <si>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</si>
  <si>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</si>
  <si>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</si>
  <si>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</si>
  <si>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</si>
  <si>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</si>
  <si>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</si>
  <si>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</si>
  <si>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</si>
  <si>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</si>
  <si>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</si>
  <si>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</si>
  <si>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</si>
  <si>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</si>
  <si>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</si>
  <si>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</si>
  <si>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</si>
  <si>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</si>
  <si>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</si>
  <si>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</si>
  <si>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</si>
  <si>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</si>
  <si>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</si>
  <si>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</si>
  <si>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</si>
  <si>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</si>
  <si>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</si>
  <si>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</si>
  <si>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</si>
  <si>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</si>
  <si>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</si>
  <si>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</si>
  <si>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</si>
  <si>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</si>
  <si>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</si>
  <si>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</si>
  <si>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</si>
  <si>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</si>
  <si>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</si>
  <si>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</si>
  <si>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</si>
  <si>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</si>
  <si>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</si>
  <si>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</si>
  <si>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</si>
  <si>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</si>
  <si>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</si>
  <si>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</si>
  <si>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</si>
  <si>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</si>
  <si>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</si>
  <si>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</si>
  <si>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</si>
  <si>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</si>
  <si>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</si>
  <si>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</si>
  <si>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</si>
  <si>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</si>
  <si>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</si>
  <si>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</si>
  <si>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</si>
  <si>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</si>
  <si>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</si>
  <si>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</si>
  <si>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</si>
  <si>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</si>
  <si>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</si>
  <si>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</si>
  <si>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</si>
  <si>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</si>
  <si>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</si>
  <si>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</si>
  <si>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</si>
  <si>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</si>
  <si>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</si>
  <si>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</si>
  <si>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</si>
  <si>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</si>
  <si>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</si>
  <si>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</si>
  <si>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</si>
  <si>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</si>
  <si>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</si>
  <si>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</si>
  <si>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</si>
  <si>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</si>
  <si>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</si>
  <si>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</si>
  <si>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</si>
  <si>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</si>
  <si>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</si>
  <si>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</si>
  <si>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</si>
  <si>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</si>
  <si>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</si>
  <si>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</si>
  <si>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</si>
  <si>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</si>
  <si>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</si>
  <si>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</si>
  <si>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</si>
  <si>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</si>
  <si>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</si>
  <si>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</si>
  <si>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</si>
  <si>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</si>
  <si>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</si>
  <si>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</si>
  <si>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</si>
  <si>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</si>
  <si>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</si>
  <si>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</si>
  <si>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</si>
  <si>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</si>
  <si>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</si>
  <si>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</si>
  <si>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</si>
  <si>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</si>
  <si>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</si>
  <si>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</si>
  <si>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</si>
  <si>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</si>
  <si>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</si>
  <si>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</si>
  <si>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</si>
  <si>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</si>
  <si>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</si>
  <si>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</si>
  <si>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</si>
  <si>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</si>
  <si>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</si>
  <si>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</si>
  <si>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</si>
  <si>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</si>
  <si>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</si>
  <si>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</si>
  <si>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</si>
  <si>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</si>
  <si>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</si>
  <si>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</si>
  <si>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</si>
  <si>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</si>
  <si>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</si>
  <si>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</si>
  <si>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</si>
  <si>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</si>
  <si>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</si>
  <si>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</si>
  <si>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</si>
  <si>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</si>
  <si>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</si>
  <si>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</si>
  <si>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</si>
  <si>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</si>
  <si>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</si>
  <si>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</si>
  <si>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</si>
  <si>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</si>
  <si>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</si>
  <si>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</si>
  <si>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</si>
  <si>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</si>
  <si>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</si>
  <si>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</si>
  <si>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</si>
  <si>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</si>
  <si>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</si>
  <si>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</si>
  <si>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</si>
  <si>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</si>
  <si>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</si>
  <si>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</si>
  <si>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</si>
  <si>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</si>
  <si>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</si>
  <si>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</si>
  <si>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</si>
  <si>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</si>
  <si>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</si>
  <si>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</si>
  <si>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</si>
  <si>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</si>
  <si>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</si>
  <si>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</si>
  <si>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</si>
  <si>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</si>
  <si>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</si>
  <si>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</si>
  <si>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</si>
  <si>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</si>
  <si>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</si>
  <si>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</si>
  <si>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</si>
  <si>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</si>
  <si>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</si>
  <si>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</si>
  <si>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</si>
  <si>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</si>
  <si>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</si>
  <si>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</si>
  <si>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</si>
  <si>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</si>
  <si>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</si>
  <si>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</si>
  <si>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</si>
  <si>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</si>
  <si>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</si>
  <si>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</si>
  <si>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</si>
  <si>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</si>
  <si>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</si>
  <si>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</si>
  <si>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</si>
  <si>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</si>
  <si>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</si>
  <si>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</si>
  <si>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</si>
  <si>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</si>
  <si>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</si>
  <si>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</si>
  <si>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</si>
  <si>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</si>
  <si>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</si>
  <si>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</si>
  <si>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</si>
  <si>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</si>
  <si>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</si>
  <si>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</si>
  <si>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</si>
  <si>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</si>
  <si>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</si>
  <si>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</si>
  <si>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</si>
  <si>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</si>
  <si>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</si>
  <si>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</si>
  <si>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</si>
  <si>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</si>
  <si>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</si>
  <si>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</si>
  <si>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</si>
  <si>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</si>
  <si>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</si>
  <si>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</si>
  <si>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</si>
  <si>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</si>
  <si>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</si>
  <si>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</si>
  <si>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</si>
  <si>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</si>
  <si>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</si>
  <si>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</si>
  <si>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</si>
  <si>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</si>
  <si>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</si>
  <si>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</si>
  <si>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</si>
  <si>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</si>
  <si>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</si>
  <si>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</si>
  <si>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</si>
  <si>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</si>
  <si>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</si>
  <si>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</si>
  <si>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</si>
  <si>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</si>
  <si>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</si>
  <si>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</si>
  <si>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</si>
  <si>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</si>
  <si>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</si>
  <si>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</si>
  <si>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</si>
  <si>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</si>
  <si>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</si>
  <si>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</si>
  <si>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</si>
  <si>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</si>
  <si>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</si>
  <si>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</si>
  <si>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</si>
  <si>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</si>
  <si>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</si>
  <si>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</si>
  <si>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</si>
  <si>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</si>
  <si>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</si>
  <si>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</si>
  <si>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</si>
  <si>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</si>
  <si>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</si>
  <si>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</si>
  <si>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</si>
  <si>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</si>
  <si>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</si>
  <si>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</si>
  <si>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</si>
  <si>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</si>
  <si>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</si>
  <si>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</si>
  <si>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</si>
  <si>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</si>
  <si>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</si>
  <si>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</si>
  <si>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</si>
  <si>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</si>
  <si>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</si>
  <si>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</si>
  <si>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</si>
  <si>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</si>
  <si>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</si>
  <si>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</si>
  <si>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</si>
  <si>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</si>
  <si>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</si>
  <si>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</si>
  <si>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</si>
  <si>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</si>
  <si>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</si>
  <si>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</si>
  <si>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</si>
  <si>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</si>
  <si>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</si>
  <si>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</si>
  <si>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</si>
  <si>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</si>
  <si>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</si>
  <si>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</si>
  <si>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</si>
  <si>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</si>
  <si>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</si>
  <si>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</si>
  <si>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</si>
  <si>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</si>
  <si>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</si>
  <si>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</si>
  <si>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</si>
  <si>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</si>
  <si>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</si>
  <si>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</si>
  <si>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</si>
  <si>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</si>
  <si>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</si>
  <si>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</si>
  <si>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</si>
  <si>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</si>
  <si>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</si>
  <si>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</si>
  <si>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</si>
  <si>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</si>
  <si>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</si>
  <si>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</si>
  <si>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</si>
  <si>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</si>
  <si>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</si>
  <si>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</si>
  <si>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</si>
  <si>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</si>
  <si>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</si>
  <si>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</si>
  <si>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</si>
  <si>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</si>
  <si>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</si>
  <si>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</si>
  <si>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</si>
  <si>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</si>
  <si>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</si>
  <si>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</si>
  <si>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</si>
  <si>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</si>
  <si>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</si>
  <si>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</si>
  <si>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</si>
  <si>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</si>
  <si>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</si>
  <si>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</si>
  <si>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</si>
  <si>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</si>
  <si>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</si>
  <si>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</si>
  <si>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</si>
  <si>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</si>
  <si>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</si>
  <si>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</si>
  <si>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</si>
  <si>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</si>
  <si>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</si>
  <si>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</si>
  <si>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</si>
  <si>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</si>
  <si>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</si>
  <si>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</si>
  <si>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</si>
  <si>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</si>
  <si>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</si>
  <si>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</si>
  <si>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</si>
  <si>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</si>
  <si>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</si>
  <si>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</si>
  <si>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</si>
  <si>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</si>
  <si>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</si>
  <si>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</si>
  <si>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</si>
  <si>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</si>
  <si>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</si>
  <si>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</si>
  <si>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</si>
  <si>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</si>
  <si>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</si>
  <si>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</si>
  <si>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</si>
  <si>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</si>
  <si>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</si>
  <si>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</si>
  <si>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</si>
  <si>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</si>
  <si>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</si>
  <si>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</si>
  <si>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</si>
  <si>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</si>
  <si>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</si>
  <si>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</si>
  <si>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</si>
  <si>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</si>
  <si>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</si>
  <si>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</si>
  <si>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</si>
  <si>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</si>
  <si>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</si>
  <si>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</si>
  <si>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</si>
  <si>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</si>
  <si>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</si>
  <si>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</si>
  <si>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</si>
  <si>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</si>
  <si>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</si>
  <si>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</si>
  <si>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</si>
  <si>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</si>
  <si>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</si>
  <si>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</si>
  <si>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</si>
  <si>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</si>
  <si>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</si>
  <si>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</si>
  <si>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</si>
  <si>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</si>
  <si>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</si>
  <si>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</si>
  <si>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</si>
  <si>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</si>
  <si>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</si>
  <si>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</si>
  <si>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</si>
  <si>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</si>
  <si>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</si>
  <si>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</si>
  <si>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</si>
  <si>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</si>
  <si>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</si>
  <si>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</si>
  <si>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</si>
  <si>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</si>
  <si>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</si>
  <si>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</si>
  <si>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</si>
  <si>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</si>
  <si>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</si>
  <si>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</si>
  <si>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</si>
  <si>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</si>
  <si>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</si>
  <si>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</si>
  <si>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</si>
  <si>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</si>
  <si>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</si>
  <si>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</si>
  <si>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</si>
  <si>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</si>
  <si>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</si>
  <si>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</si>
  <si>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</si>
  <si>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</si>
  <si>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</si>
  <si>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</si>
  <si>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</si>
  <si>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</si>
  <si>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</si>
  <si>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</si>
  <si>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</si>
  <si>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</si>
  <si>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</si>
  <si>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</si>
  <si>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</si>
  <si>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</si>
  <si>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</si>
  <si>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</si>
  <si>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</si>
  <si>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</si>
  <si>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</si>
  <si>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</si>
  <si>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</si>
  <si>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</si>
  <si>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</si>
  <si>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</si>
  <si>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</si>
  <si>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</si>
  <si>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</si>
  <si>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</si>
  <si>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</si>
  <si>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</si>
  <si>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</si>
  <si>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</si>
  <si>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</si>
  <si>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</si>
  <si>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</si>
  <si>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</si>
  <si>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</si>
  <si>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</si>
  <si>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</si>
  <si>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</si>
  <si>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</si>
  <si>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</si>
  <si>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</si>
  <si>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</si>
  <si>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</si>
  <si>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</si>
  <si>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</si>
  <si>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</si>
  <si>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</si>
  <si>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</si>
  <si>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</si>
  <si>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</si>
  <si>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</si>
  <si>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</si>
  <si>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</si>
  <si>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</si>
  <si>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</si>
  <si>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</si>
  <si>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</si>
  <si>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</si>
  <si>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</si>
  <si>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</si>
  <si>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</si>
  <si>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</si>
  <si>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</si>
  <si>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</si>
  <si>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</si>
  <si>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</si>
  <si>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</si>
  <si>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</si>
  <si>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</si>
  <si>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</si>
  <si>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</si>
  <si>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</si>
  <si>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</si>
  <si>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</si>
  <si>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</si>
  <si>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</si>
  <si>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</si>
  <si>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</si>
  <si>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</si>
  <si>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</si>
  <si>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</si>
  <si>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</si>
  <si>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</si>
  <si>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</si>
  <si>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</si>
  <si>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</si>
  <si>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</si>
  <si>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</si>
  <si>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</si>
  <si>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</si>
  <si>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</si>
  <si>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</si>
  <si>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</si>
  <si>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</si>
  <si>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</si>
  <si>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</si>
  <si>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</si>
  <si>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</si>
  <si>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</si>
  <si>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</si>
  <si>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</si>
  <si>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</si>
  <si>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</si>
  <si>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</si>
  <si>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</si>
  <si>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</si>
  <si>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</si>
  <si>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</si>
  <si>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</si>
  <si>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</si>
  <si>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</si>
  <si>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</si>
  <si>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</si>
  <si>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</si>
  <si>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</si>
  <si>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</si>
  <si>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</si>
  <si>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</si>
  <si>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</si>
  <si>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</si>
  <si>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</si>
  <si>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</si>
  <si>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</si>
  <si>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</si>
  <si>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</si>
  <si>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</si>
  <si>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</si>
  <si>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</si>
  <si>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</si>
  <si>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</si>
  <si>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</si>
  <si>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</si>
  <si>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</si>
  <si>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</si>
  <si>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</si>
  <si>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</si>
  <si>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</si>
  <si>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</si>
  <si>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</si>
  <si>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</si>
  <si>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</si>
  <si>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</si>
  <si>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</si>
  <si>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</si>
  <si>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</si>
  <si>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</si>
  <si>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</si>
  <si>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</si>
  <si>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</si>
  <si>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</si>
  <si>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</si>
  <si>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</si>
  <si>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</si>
  <si>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</si>
  <si>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</si>
  <si>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</si>
  <si>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</si>
  <si>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</si>
  <si>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</si>
  <si>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</si>
  <si>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</si>
  <si>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</si>
  <si>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</si>
  <si>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</si>
  <si>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</si>
  <si>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</si>
  <si>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</si>
  <si>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</si>
  <si>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</si>
  <si>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</si>
  <si>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</si>
  <si>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</si>
  <si>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</si>
  <si>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</si>
  <si>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</si>
  <si>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</si>
  <si>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</si>
  <si>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</si>
  <si>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</si>
  <si>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</si>
  <si>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</si>
  <si>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</si>
  <si>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</si>
  <si>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</si>
  <si>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</si>
  <si>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</si>
  <si>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</si>
  <si>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</si>
  <si>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</si>
  <si>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</si>
  <si>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</si>
  <si>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</si>
  <si>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</si>
  <si>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</si>
  <si>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</si>
  <si>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</si>
  <si>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</si>
  <si>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</si>
  <si>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</si>
  <si>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</si>
  <si>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</si>
  <si>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</si>
  <si>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</si>
  <si>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</si>
  <si>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</si>
  <si>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</si>
  <si>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</si>
  <si>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</si>
  <si>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</si>
  <si>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</si>
  <si>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</si>
  <si>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</si>
  <si>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</si>
  <si>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</si>
  <si>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</si>
  <si>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</si>
  <si>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</si>
  <si>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</si>
  <si>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</si>
  <si>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</si>
  <si>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</si>
  <si>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</si>
  <si>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</si>
  <si>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</si>
  <si>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</si>
  <si>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</si>
  <si>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</si>
  <si>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</si>
  <si>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</si>
  <si>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</si>
  <si>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</si>
  <si>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</si>
  <si>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</si>
  <si>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</si>
  <si>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</si>
  <si>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</si>
  <si>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</si>
  <si>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</si>
  <si>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</si>
  <si>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</si>
  <si>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</si>
  <si>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</si>
  <si>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</si>
  <si>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</si>
  <si>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</si>
  <si>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</si>
  <si>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</si>
  <si>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</si>
  <si>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</si>
  <si>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</si>
  <si>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</si>
  <si>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</si>
  <si>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</si>
  <si>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</si>
  <si>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</si>
  <si>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</si>
  <si>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</si>
  <si>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</si>
  <si>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</si>
  <si>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</si>
  <si>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</si>
  <si>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</si>
  <si>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</si>
  <si>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</si>
  <si>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</si>
  <si>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</si>
  <si>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</si>
  <si>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</si>
  <si>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</si>
  <si>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</si>
  <si>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</si>
  <si>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</si>
  <si>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</si>
  <si>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</si>
  <si>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</si>
  <si>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</si>
  <si>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</si>
  <si>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</si>
  <si>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</si>
  <si>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</si>
  <si>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</si>
  <si>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</si>
  <si>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</si>
  <si>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</si>
  <si>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</si>
  <si>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</si>
  <si>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</si>
  <si>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</si>
  <si>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</si>
  <si>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</si>
  <si>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</si>
  <si>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</si>
  <si>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</si>
  <si>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</si>
  <si>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</si>
  <si>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</si>
  <si>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</si>
  <si>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</si>
  <si>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</si>
  <si>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</si>
  <si>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</si>
  <si>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</si>
  <si>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</si>
  <si>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</si>
  <si>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</si>
  <si>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</si>
  <si>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</si>
  <si>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</si>
  <si>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</si>
  <si>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</si>
  <si>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</si>
  <si>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</si>
  <si>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</si>
  <si>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</si>
  <si>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</si>
  <si>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</si>
  <si>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</si>
  <si>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</si>
  <si>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</si>
  <si>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</si>
  <si>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</si>
  <si>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</si>
  <si>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</si>
  <si>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</si>
  <si>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</si>
  <si>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</si>
  <si>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</si>
  <si>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</si>
  <si>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</si>
  <si>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</si>
  <si>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</si>
  <si>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</si>
  <si>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</si>
  <si>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</si>
  <si>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</si>
  <si>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</si>
  <si>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</si>
  <si>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</si>
  <si>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</si>
  <si>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</si>
  <si>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</si>
  <si>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</si>
  <si>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</si>
  <si>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</si>
  <si>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</si>
  <si>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</si>
  <si>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</si>
  <si>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</si>
  <si>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</si>
  <si>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</si>
  <si>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</si>
  <si>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</si>
  <si>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</si>
  <si>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</si>
  <si>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</si>
  <si>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</si>
  <si>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</si>
  <si>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</si>
  <si>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</si>
  <si>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</si>
  <si>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</si>
  <si>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</si>
  <si>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</si>
  <si>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</si>
  <si>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</si>
  <si>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</si>
  <si>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</si>
  <si>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</si>
  <si>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</si>
  <si>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</si>
  <si>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</si>
  <si>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</si>
  <si>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</si>
  <si>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</si>
  <si>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</si>
  <si>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</si>
  <si>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</si>
  <si>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</si>
  <si>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</si>
  <si>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</si>
  <si>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</si>
  <si>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</si>
  <si>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</si>
  <si>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</si>
  <si>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</si>
  <si>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</si>
  <si>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</si>
  <si>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</si>
  <si>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</si>
  <si>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</si>
  <si>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</si>
  <si>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</si>
  <si>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</si>
  <si>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</si>
  <si>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</si>
  <si>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</si>
  <si>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</si>
  <si>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</si>
  <si>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</si>
  <si>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</si>
  <si>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</si>
  <si>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</si>
  <si>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</si>
  <si>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</si>
  <si>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</si>
  <si>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</si>
  <si>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</si>
  <si>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</si>
  <si>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</si>
  <si>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</si>
  <si>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</si>
  <si>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</si>
  <si>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</si>
  <si>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</si>
  <si>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</si>
  <si>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</si>
  <si>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</si>
  <si>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</si>
  <si>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</si>
  <si>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</si>
  <si>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</si>
  <si>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</si>
  <si>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</si>
  <si>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</si>
  <si>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</si>
  <si>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</si>
  <si>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</si>
  <si>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</si>
  <si>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</si>
  <si>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</si>
  <si>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</si>
  <si>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</si>
  <si>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</si>
  <si>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</si>
  <si>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</si>
  <si>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</si>
  <si>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</si>
  <si>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</si>
  <si>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</si>
  <si>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</si>
  <si>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</si>
  <si>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</si>
  <si>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</si>
  <si>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</si>
  <si>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</si>
  <si>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</si>
  <si>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</si>
  <si>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</si>
  <si>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</si>
  <si>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</si>
  <si>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</si>
  <si>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</si>
  <si>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</si>
  <si>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</si>
  <si>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</si>
  <si>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</si>
  <si>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</si>
  <si>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</si>
  <si>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</si>
  <si>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</si>
  <si>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</si>
  <si>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</si>
  <si>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</si>
  <si>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</si>
  <si>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</si>
  <si>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</si>
  <si>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</si>
  <si>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</si>
  <si>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</si>
  <si>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</si>
  <si>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</si>
  <si>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</si>
  <si>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</si>
  <si>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</si>
  <si>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</si>
  <si>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</si>
  <si>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</si>
  <si>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</si>
  <si>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</si>
  <si>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</si>
  <si>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</si>
  <si>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</si>
  <si>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</si>
  <si>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</si>
  <si>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</si>
  <si>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</si>
  <si>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</si>
  <si>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</si>
  <si>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</si>
  <si>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</si>
  <si>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</si>
  <si>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</si>
  <si>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</si>
  <si>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</si>
  <si>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</si>
  <si>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</si>
  <si>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</si>
  <si>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</si>
  <si>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</si>
  <si>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</si>
  <si>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</si>
  <si>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</si>
  <si>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</si>
  <si>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</si>
  <si>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</si>
  <si>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</si>
  <si>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</si>
  <si>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</si>
  <si>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</si>
  <si>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</si>
  <si>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</si>
  <si>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</si>
  <si>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</si>
  <si>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</si>
  <si>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</si>
  <si>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</si>
  <si>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</si>
  <si>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</si>
  <si>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</si>
  <si>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</si>
  <si>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</si>
  <si>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</si>
  <si>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</si>
  <si>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</si>
  <si>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</si>
  <si>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</si>
  <si>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</si>
  <si>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</si>
  <si>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</si>
  <si>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</si>
  <si>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</si>
  <si>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</si>
  <si>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</si>
  <si>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</si>
  <si>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</si>
  <si>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</si>
  <si>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</si>
  <si>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</si>
  <si>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</si>
  <si>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</si>
  <si>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</si>
  <si>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</si>
  <si>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</si>
  <si>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</si>
  <si>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</si>
  <si>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</si>
  <si>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</si>
  <si>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</si>
  <si>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</si>
  <si>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</si>
  <si>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</si>
  <si>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</si>
  <si>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</si>
  <si>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</si>
  <si>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</si>
  <si>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</si>
  <si>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</si>
  <si>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</si>
  <si>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</si>
  <si>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</si>
  <si>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</si>
  <si>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</si>
  <si>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</si>
  <si>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</si>
  <si>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</si>
  <si>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</si>
  <si>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</si>
  <si>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</si>
  <si>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</si>
  <si>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</si>
  <si>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</si>
  <si>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</si>
  <si>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</si>
  <si>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</si>
  <si>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</si>
  <si>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</si>
  <si>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</si>
  <si>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</si>
  <si>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</si>
  <si>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</si>
  <si>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</si>
  <si>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</si>
  <si>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</si>
  <si>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</si>
  <si>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</si>
  <si>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</si>
  <si>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</si>
  <si>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</si>
  <si>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</si>
  <si>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</si>
  <si>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</si>
  <si>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</si>
  <si>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</si>
  <si>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</si>
  <si>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</si>
  <si>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</si>
  <si>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</si>
  <si>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</si>
  <si>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</si>
  <si>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</si>
  <si>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</si>
  <si>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</si>
  <si>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</si>
  <si>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</si>
  <si>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</si>
  <si>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</si>
  <si>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</si>
  <si>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</si>
  <si>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</si>
  <si>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</si>
  <si>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</si>
  <si>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</si>
  <si>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</si>
  <si>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</si>
  <si>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</si>
  <si>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</si>
  <si>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</si>
  <si>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</si>
  <si>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</si>
  <si>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</si>
  <si>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</si>
  <si>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</si>
  <si>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</si>
  <si>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</si>
  <si>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</si>
  <si>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</si>
  <si>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</si>
  <si>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</si>
  <si>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</si>
  <si>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</si>
  <si>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</si>
  <si>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</si>
  <si>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</si>
  <si>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</si>
  <si>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</si>
  <si>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</si>
  <si>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</si>
  <si>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</si>
  <si>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</si>
  <si>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</si>
  <si>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</si>
  <si>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</si>
  <si>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</si>
  <si>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</si>
  <si>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</si>
  <si>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</si>
  <si>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</si>
  <si>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</si>
  <si>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</si>
  <si>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</si>
  <si>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</si>
  <si>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</si>
  <si>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</si>
  <si>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</si>
  <si>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</si>
  <si>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</si>
  <si>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</si>
  <si>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</si>
  <si>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</si>
  <si>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</si>
  <si>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</si>
  <si>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</si>
  <si>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</si>
  <si>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</si>
  <si>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</si>
  <si>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</si>
  <si>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</si>
  <si>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</si>
  <si>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</si>
  <si>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</si>
  <si>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</si>
  <si>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</si>
  <si>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</si>
  <si>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</si>
  <si>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</si>
  <si>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</si>
  <si>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</si>
  <si>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</si>
  <si>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</si>
  <si>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</si>
  <si>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</si>
  <si>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</si>
  <si>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</si>
  <si>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</si>
  <si>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</si>
  <si>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</si>
  <si>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</si>
  <si>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</si>
  <si>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</si>
  <si>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</si>
  <si>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</si>
  <si>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</si>
  <si>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</si>
  <si>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</si>
  <si>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</si>
  <si>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</si>
  <si>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</si>
  <si>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</si>
  <si>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</si>
  <si>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</si>
  <si>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</si>
  <si>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</si>
  <si>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</si>
  <si>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</si>
  <si>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</si>
  <si>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</si>
  <si>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</si>
  <si>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</si>
  <si>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</si>
  <si>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</si>
  <si>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</si>
  <si>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</si>
  <si>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</si>
  <si>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</si>
  <si>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</si>
  <si>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</si>
  <si>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</si>
  <si>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</si>
  <si>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</si>
  <si>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</si>
  <si>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</si>
  <si>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</si>
  <si>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</si>
  <si>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</si>
  <si>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</si>
  <si>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</si>
  <si>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</si>
  <si>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</si>
  <si>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</si>
  <si>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</si>
  <si>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</si>
  <si>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</si>
  <si>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</si>
  <si>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</si>
  <si>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</si>
  <si>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</si>
  <si>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</si>
  <si>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</si>
  <si>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</si>
  <si>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</si>
  <si>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</si>
  <si>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</si>
  <si>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</si>
  <si>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</si>
  <si>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</si>
  <si>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</si>
  <si>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</si>
  <si>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</si>
  <si>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</si>
  <si>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</si>
  <si>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</si>
  <si>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</si>
  <si>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</si>
  <si>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</si>
  <si>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</si>
  <si>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</si>
  <si>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</si>
  <si>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</si>
  <si>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</si>
  <si>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</si>
  <si>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</si>
  <si>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</si>
  <si>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</si>
  <si>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</si>
  <si>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</si>
  <si>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</si>
  <si>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</si>
  <si>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</si>
  <si>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</si>
  <si>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</si>
  <si>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</si>
  <si>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</si>
  <si>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</si>
  <si>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</si>
  <si>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</si>
  <si>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</si>
  <si>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</si>
  <si>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</si>
  <si>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</si>
  <si>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</si>
  <si>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</si>
  <si>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</si>
  <si>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</si>
  <si>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</si>
  <si>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</si>
  <si>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</si>
  <si>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</si>
  <si>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</si>
  <si>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</si>
  <si>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</si>
  <si>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</si>
  <si>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</si>
  <si>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</si>
  <si>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</si>
  <si>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</si>
  <si>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</si>
  <si>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</si>
  <si>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</si>
  <si>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</si>
  <si>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</si>
  <si>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</si>
  <si>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</si>
  <si>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</si>
  <si>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</si>
  <si>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</si>
  <si>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</si>
  <si>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</si>
  <si>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</si>
  <si>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</si>
  <si>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</si>
  <si>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</si>
  <si>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</si>
  <si>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</si>
  <si>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</si>
  <si>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</si>
  <si>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</si>
  <si>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</si>
  <si>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</si>
  <si>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</si>
  <si>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</si>
  <si>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</si>
  <si>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</si>
  <si>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</si>
  <si>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</si>
  <si>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</si>
  <si>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</si>
  <si>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</si>
  <si>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</si>
  <si>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</si>
  <si>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</si>
  <si>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</si>
  <si>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</si>
  <si>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</si>
  <si>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</si>
  <si>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</si>
  <si>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</si>
  <si>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</si>
  <si>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</si>
  <si>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</si>
  <si>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</si>
  <si>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</si>
  <si>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</si>
  <si>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</si>
  <si>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</si>
  <si>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</si>
  <si>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</si>
  <si>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</si>
  <si>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</si>
  <si>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</si>
  <si>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</si>
  <si>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</si>
  <si>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</si>
  <si>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</si>
  <si>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</si>
  <si>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</si>
  <si>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</si>
  <si>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</si>
  <si>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</si>
  <si>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</si>
  <si>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</si>
  <si>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</si>
  <si>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</si>
  <si>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</si>
  <si>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</si>
  <si>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</si>
  <si>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</si>
  <si>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</si>
  <si>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</si>
  <si>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</si>
  <si>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</si>
  <si>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</si>
  <si>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</si>
  <si>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</si>
  <si>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</si>
  <si>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</si>
  <si>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</si>
  <si>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</si>
  <si>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</si>
  <si>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</si>
  <si>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</si>
  <si>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</si>
  <si>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</si>
  <si>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</si>
  <si>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</si>
  <si>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</si>
  <si>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</si>
  <si>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</si>
  <si>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</si>
  <si>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</si>
  <si>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</si>
  <si>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</si>
  <si>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</si>
  <si>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</si>
  <si>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</si>
  <si>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</si>
  <si>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</si>
  <si>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</si>
  <si>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</si>
  <si>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</si>
  <si>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</si>
  <si>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</si>
  <si>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</si>
  <si>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</si>
  <si>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</si>
  <si>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</si>
  <si>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</si>
  <si>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</si>
  <si>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</si>
  <si>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</si>
  <si>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</si>
  <si>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</si>
  <si>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</si>
  <si>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</si>
  <si>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</si>
  <si>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</si>
  <si>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</si>
  <si>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</si>
  <si>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</si>
  <si>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</si>
  <si>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</si>
  <si>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</si>
  <si>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</si>
  <si>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</si>
  <si>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</si>
  <si>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</si>
  <si>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</si>
  <si>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</si>
  <si>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</si>
  <si>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</si>
  <si>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</si>
  <si>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</si>
  <si>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</si>
  <si>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</si>
  <si>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</si>
  <si>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</si>
  <si>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</si>
  <si>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</si>
  <si>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</si>
  <si>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</si>
  <si>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</si>
  <si>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</si>
  <si>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</si>
  <si>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</si>
  <si>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</si>
  <si>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</si>
  <si>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</si>
  <si>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</si>
  <si>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</si>
  <si>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</si>
  <si>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</si>
  <si>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</si>
  <si>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</si>
  <si>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</si>
  <si>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</si>
  <si>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</si>
  <si>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</si>
  <si>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</si>
  <si>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</si>
  <si>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</si>
  <si>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</si>
  <si>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</si>
  <si>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</si>
  <si>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</si>
  <si>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</si>
  <si>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</si>
  <si>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</si>
  <si>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</si>
  <si>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</si>
  <si>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</si>
  <si>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</si>
  <si>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</si>
  <si>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</si>
  <si>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</si>
  <si>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</si>
  <si>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</si>
  <si>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</si>
  <si>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</si>
  <si>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</si>
  <si>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</si>
  <si>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</si>
  <si>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</si>
  <si>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</si>
  <si>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</si>
  <si>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</si>
  <si>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</si>
  <si>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</si>
  <si>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</si>
  <si>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</si>
  <si>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</si>
  <si>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</si>
  <si>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</si>
  <si>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</si>
  <si>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</si>
  <si>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</si>
  <si>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</si>
  <si>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</si>
  <si>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</si>
  <si>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</si>
  <si>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</si>
  <si>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</si>
  <si>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</si>
  <si>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</si>
  <si>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</si>
  <si>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</si>
  <si>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</si>
  <si>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</si>
  <si>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</si>
  <si>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</si>
  <si>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</si>
  <si>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</si>
  <si>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</si>
  <si>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</si>
  <si>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</si>
  <si>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</si>
  <si>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</si>
  <si>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</si>
  <si>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</si>
  <si>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</si>
  <si>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</si>
  <si>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</si>
  <si>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</si>
  <si>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</si>
  <si>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</si>
  <si>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</si>
  <si>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</si>
  <si>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</si>
  <si>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</si>
  <si>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</si>
  <si>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</si>
  <si>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</si>
  <si>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</si>
  <si>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</si>
  <si>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</si>
  <si>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</si>
  <si>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</si>
  <si>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</si>
  <si>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</si>
  <si>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</si>
  <si>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</si>
  <si>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</si>
  <si>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</si>
  <si>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</si>
  <si>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</si>
  <si>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</si>
  <si>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</si>
  <si>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</si>
  <si>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</si>
  <si>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</si>
  <si>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</si>
  <si>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</si>
  <si>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</si>
  <si>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</si>
  <si>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</si>
  <si>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</si>
  <si>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</si>
  <si>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</si>
  <si>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</si>
  <si>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</si>
  <si>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</si>
  <si>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</si>
  <si>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</si>
  <si>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</si>
  <si>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</si>
  <si>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</si>
  <si>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</si>
  <si>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</si>
  <si>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</si>
  <si>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</si>
  <si>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</si>
  <si>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</si>
  <si>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</si>
  <si>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</si>
  <si>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</si>
  <si>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</si>
  <si>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</si>
  <si>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</si>
  <si>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</si>
  <si>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</si>
  <si>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</si>
  <si>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</si>
  <si>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</si>
  <si>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</si>
  <si>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</si>
  <si>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</si>
  <si>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</si>
  <si>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</si>
  <si>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</si>
  <si>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</si>
  <si>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</si>
  <si>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</si>
  <si>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</si>
  <si>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</si>
  <si>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</si>
  <si>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</si>
  <si>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</si>
  <si>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</si>
  <si>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</si>
  <si>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</si>
  <si>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</si>
  <si>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</si>
  <si>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</si>
  <si>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</si>
  <si>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</si>
  <si>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</si>
  <si>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</si>
  <si>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</si>
  <si>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</si>
  <si>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</si>
  <si>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</si>
  <si>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</si>
  <si>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</si>
  <si>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</si>
  <si>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</si>
  <si>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</si>
  <si>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</si>
  <si>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</si>
  <si>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</si>
  <si>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</si>
  <si>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</si>
  <si>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</si>
  <si>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</si>
  <si>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</si>
  <si>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</si>
  <si>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</si>
  <si>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</si>
  <si>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</si>
  <si>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</si>
  <si>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</si>
  <si>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</si>
  <si>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</si>
  <si>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</si>
  <si>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</si>
  <si>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</si>
  <si>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</si>
  <si>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</si>
  <si>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</si>
  <si>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</si>
  <si>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</si>
  <si>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</si>
  <si>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</si>
  <si>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</si>
  <si>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</si>
  <si>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</si>
  <si>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</si>
  <si>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</si>
  <si>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</si>
  <si>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</si>
  <si>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</si>
  <si>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</si>
  <si>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</si>
  <si>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</si>
  <si>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</si>
  <si>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</si>
  <si>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</si>
  <si>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</si>
  <si>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</si>
  <si>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</si>
  <si>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</si>
  <si>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</si>
  <si>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</si>
  <si>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</si>
  <si>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</si>
  <si>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</si>
  <si>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</si>
  <si>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</si>
  <si>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</si>
  <si>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</si>
  <si>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</si>
  <si>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</si>
  <si>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</si>
  <si>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</si>
  <si>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</si>
  <si>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</si>
  <si>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</si>
  <si>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</si>
  <si>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</si>
  <si>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</si>
  <si>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</si>
  <si>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</si>
  <si>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</si>
  <si>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</si>
  <si>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</si>
  <si>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</si>
  <si>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</si>
  <si>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</si>
  <si>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</si>
  <si>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</si>
  <si>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</si>
  <si>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</si>
  <si>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</si>
  <si>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</si>
  <si>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</si>
  <si>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</si>
  <si>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</si>
  <si>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</si>
  <si>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</si>
  <si>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</si>
  <si>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</si>
  <si>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</si>
  <si>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</si>
  <si>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</si>
  <si>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</si>
  <si>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</si>
  <si>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</si>
  <si>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</si>
  <si>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</si>
  <si>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</si>
  <si>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</si>
  <si>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</si>
  <si>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</si>
  <si>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</si>
  <si>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</si>
  <si>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</si>
  <si>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</si>
  <si>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</si>
  <si>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</si>
  <si>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</si>
  <si>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</si>
  <si>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</si>
  <si>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</si>
  <si>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</si>
  <si>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</si>
  <si>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</si>
  <si>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</si>
  <si>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</si>
  <si>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</si>
  <si>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</si>
  <si>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</si>
  <si>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</si>
  <si>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</si>
  <si>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</si>
  <si>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</si>
  <si>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</si>
  <si>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</si>
  <si>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</si>
  <si>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</si>
  <si>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</si>
  <si>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</si>
  <si>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</si>
  <si>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</si>
  <si>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</si>
  <si>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</si>
  <si>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</si>
  <si>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</si>
  <si>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</si>
  <si>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</si>
  <si>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</si>
  <si>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</si>
  <si>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</si>
  <si>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</si>
  <si>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</si>
  <si>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</si>
  <si>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</si>
  <si>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</si>
  <si>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</si>
  <si>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</si>
  <si>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</si>
  <si>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</si>
  <si>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</si>
  <si>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</si>
  <si>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</si>
  <si>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</si>
  <si>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</si>
  <si>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</si>
  <si>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</si>
  <si>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</si>
  <si>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</si>
  <si>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</si>
  <si>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</si>
  <si>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</si>
  <si>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</si>
  <si>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</si>
  <si>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</si>
  <si>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</si>
  <si>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</si>
  <si>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</si>
  <si>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</si>
  <si>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</si>
  <si>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</si>
  <si>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</si>
  <si>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</si>
  <si>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</si>
  <si>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</si>
  <si>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</si>
  <si>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</si>
  <si>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</si>
  <si>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</si>
  <si>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</si>
  <si>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</si>
  <si>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</si>
  <si>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</si>
  <si>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</si>
  <si>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</si>
  <si>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</si>
  <si>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</si>
  <si>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</si>
  <si>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</si>
  <si>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</si>
  <si>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</si>
  <si>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</si>
  <si>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</si>
  <si>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</si>
  <si>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</si>
  <si>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</si>
  <si>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</si>
  <si>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</si>
  <si>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</si>
  <si>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</si>
  <si>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</si>
  <si>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</si>
  <si>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</si>
  <si>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</si>
  <si>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</si>
  <si>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</si>
  <si>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</si>
  <si>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</si>
  <si>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</si>
  <si>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</si>
  <si>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</si>
  <si>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</si>
  <si>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</si>
  <si>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</si>
  <si>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</si>
  <si>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</si>
  <si>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</si>
  <si>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</si>
  <si>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</si>
  <si>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</si>
  <si>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</si>
  <si>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</si>
  <si>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</si>
  <si>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</si>
  <si>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</si>
  <si>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</si>
  <si>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</si>
  <si>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</si>
  <si>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</si>
  <si>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</si>
  <si>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</si>
  <si>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</si>
  <si>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</si>
  <si>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</si>
  <si>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</si>
  <si>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</si>
  <si>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</si>
  <si>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</si>
  <si>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</si>
  <si>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</si>
  <si>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</si>
  <si>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</si>
  <si>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</si>
  <si>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</si>
  <si>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</si>
  <si>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</si>
  <si>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</si>
  <si>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</si>
  <si>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</si>
  <si>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</si>
  <si>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</si>
  <si>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</si>
  <si>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</si>
  <si>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</si>
  <si>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</si>
  <si>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</si>
  <si>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</si>
  <si>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</si>
  <si>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</si>
  <si>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</si>
  <si>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</si>
  <si>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</si>
  <si>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</si>
  <si>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</si>
  <si>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</si>
  <si>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</si>
  <si>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</si>
  <si>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</si>
  <si>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</si>
  <si>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</si>
  <si>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</si>
  <si>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</si>
  <si>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</si>
  <si>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</si>
  <si>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</si>
  <si>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</si>
  <si>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</si>
  <si>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</si>
  <si>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</si>
  <si>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</si>
  <si>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</si>
  <si>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</si>
  <si>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</si>
  <si>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</si>
  <si>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</si>
  <si>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</si>
  <si>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</si>
  <si>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</si>
  <si>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</si>
  <si>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</si>
  <si>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</si>
  <si>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</si>
  <si>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</si>
  <si>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</si>
  <si>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</si>
  <si>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</si>
  <si>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</si>
  <si>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</si>
  <si>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</si>
  <si>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</si>
  <si>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</si>
  <si>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</si>
  <si>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</si>
  <si>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</si>
  <si>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</si>
  <si>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</si>
  <si>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</si>
  <si>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</si>
  <si>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</si>
  <si>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</si>
  <si>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</si>
  <si>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</si>
  <si>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</si>
  <si>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</si>
  <si>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</si>
  <si>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</si>
  <si>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</si>
  <si>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</si>
  <si>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</si>
  <si>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</si>
  <si>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</si>
  <si>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</si>
  <si>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</si>
  <si>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</si>
  <si>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</si>
  <si>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</si>
  <si>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</si>
  <si>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</si>
  <si>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</si>
  <si>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</si>
  <si>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</si>
  <si>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</si>
  <si>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</si>
  <si>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</si>
  <si>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</si>
  <si>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</si>
  <si>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</si>
  <si>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</si>
  <si>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</si>
  <si>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</si>
  <si>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</si>
  <si>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</si>
  <si>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</si>
  <si>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</si>
  <si>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</si>
  <si>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</si>
  <si>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</si>
  <si>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</si>
  <si>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</si>
  <si>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</si>
  <si>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</si>
  <si>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</si>
  <si>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</si>
  <si>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</si>
  <si>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</si>
  <si>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</si>
  <si>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</si>
  <si>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</si>
  <si>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</si>
  <si>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</si>
  <si>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</si>
  <si>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</si>
  <si>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</si>
  <si>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</si>
  <si>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</si>
  <si>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</si>
  <si>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</si>
  <si>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</si>
  <si>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</si>
  <si>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</si>
  <si>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</si>
  <si>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</si>
  <si>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</si>
  <si>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</si>
  <si>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</si>
  <si>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</si>
  <si>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</si>
  <si>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</si>
  <si>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</si>
  <si>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</si>
  <si>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</si>
  <si>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</si>
  <si>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</si>
  <si>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</si>
  <si>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</si>
  <si>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</si>
  <si>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</si>
  <si>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</si>
  <si>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</si>
  <si>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</si>
  <si>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</si>
  <si>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</si>
  <si>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</si>
  <si>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</si>
  <si>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</si>
  <si>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</si>
  <si>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</si>
  <si>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</si>
  <si>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</si>
  <si>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</si>
  <si>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</si>
  <si>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</si>
  <si>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</si>
  <si>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</si>
  <si>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</si>
  <si>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</si>
  <si>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</si>
  <si>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</si>
  <si>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</si>
  <si>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</si>
  <si>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</si>
  <si>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</si>
  <si>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</si>
  <si>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</si>
  <si>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</si>
  <si>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</si>
  <si>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</si>
  <si>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</si>
  <si>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</si>
  <si>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</si>
  <si>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</si>
  <si>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</si>
  <si>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</si>
  <si>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</si>
  <si>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</si>
  <si>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</si>
  <si>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</si>
  <si>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</si>
  <si>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</si>
  <si>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</si>
  <si>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</si>
  <si>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</si>
  <si>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</si>
  <si>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</si>
  <si>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</si>
  <si>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</si>
  <si>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</si>
  <si>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</si>
  <si>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</si>
  <si>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</si>
  <si>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</si>
  <si>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</si>
  <si>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</si>
  <si>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</si>
  <si>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</si>
  <si>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</si>
  <si>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</si>
  <si>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</si>
  <si>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</si>
  <si>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</si>
  <si>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</si>
  <si>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</si>
  <si>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</si>
  <si>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</si>
  <si>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</si>
  <si>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</si>
  <si>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</si>
  <si>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</si>
  <si>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</si>
  <si>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</si>
  <si>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</si>
  <si>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</si>
  <si>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</si>
  <si>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</si>
  <si>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</si>
  <si>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</si>
  <si>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</si>
  <si>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</si>
  <si>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</si>
  <si>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</si>
  <si>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</si>
  <si>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</si>
  <si>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</si>
  <si>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</si>
  <si>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</si>
  <si>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</si>
  <si>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</si>
  <si>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</si>
  <si>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</si>
  <si>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</si>
  <si>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</si>
  <si>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</si>
  <si>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</si>
  <si>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</si>
  <si>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</si>
  <si>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</si>
  <si>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</si>
  <si>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</si>
  <si>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</si>
  <si>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</si>
  <si>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</si>
  <si>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</si>
  <si>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</si>
  <si>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</si>
  <si>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</si>
  <si>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</si>
  <si>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</si>
  <si>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</si>
  <si>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</si>
  <si>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</si>
  <si>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</si>
  <si>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</si>
  <si>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</si>
  <si>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</si>
  <si>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</si>
  <si>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</si>
  <si>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</si>
  <si>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</si>
  <si>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</si>
  <si>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</si>
  <si>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</si>
  <si>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</si>
  <si>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</si>
  <si>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</si>
  <si>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</si>
  <si>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</si>
  <si>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</si>
  <si>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</si>
  <si>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</si>
  <si>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</si>
  <si>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</si>
  <si>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</si>
  <si>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</si>
  <si>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</si>
  <si>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</si>
  <si>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</si>
  <si>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</si>
  <si>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</si>
  <si>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</si>
  <si>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</si>
  <si>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</si>
  <si>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</si>
  <si>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</si>
  <si>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</si>
  <si>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</si>
  <si>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</si>
  <si>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</si>
  <si>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</si>
  <si>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</si>
  <si>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</si>
  <si>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</si>
  <si>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</si>
  <si>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</si>
  <si>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</si>
  <si>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</si>
  <si>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</si>
  <si>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</si>
  <si>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</si>
  <si>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</si>
  <si>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</si>
  <si>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</si>
  <si>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</si>
  <si>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</si>
  <si>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</si>
  <si>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</si>
  <si>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</si>
  <si>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</si>
  <si>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</si>
  <si>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</si>
  <si>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</si>
  <si>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</si>
  <si>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</si>
  <si>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</si>
  <si>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</si>
  <si>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</si>
  <si>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</si>
  <si>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</si>
  <si>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</si>
  <si>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</si>
  <si>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</si>
  <si>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</si>
  <si>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</si>
  <si>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</si>
  <si>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</si>
  <si>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</si>
  <si>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</si>
  <si>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</si>
  <si>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</si>
  <si>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</si>
  <si>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</si>
  <si>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</si>
  <si>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</si>
  <si>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</si>
  <si>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</si>
  <si>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</si>
  <si>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</si>
  <si>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</si>
  <si>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</si>
  <si>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</si>
  <si>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</si>
  <si>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</si>
  <si>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</si>
  <si>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</si>
  <si>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</si>
  <si>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</si>
  <si>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</si>
  <si>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</si>
  <si>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</si>
  <si>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</si>
  <si>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</si>
  <si>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</si>
  <si>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</si>
  <si>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</si>
  <si>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</si>
  <si>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</si>
  <si>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</si>
  <si>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</si>
  <si>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</si>
  <si>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</si>
  <si>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</si>
  <si>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</si>
  <si>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</si>
  <si>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</si>
  <si>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</si>
  <si>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</si>
  <si>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</si>
  <si>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</si>
  <si>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</si>
  <si>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</si>
  <si>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</si>
  <si>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</si>
  <si>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</si>
  <si>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</si>
  <si>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</si>
  <si>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</si>
  <si>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</si>
  <si>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</si>
  <si>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</si>
  <si>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</si>
  <si>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</si>
  <si>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</si>
  <si>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</si>
  <si>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</si>
  <si>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</si>
  <si>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</si>
  <si>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</si>
  <si>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</si>
  <si>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</si>
  <si>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</si>
  <si>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</si>
  <si>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</si>
  <si>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</si>
  <si>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</si>
  <si>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</si>
  <si>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</si>
  <si>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</si>
  <si>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</si>
  <si>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</si>
  <si>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</si>
  <si>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</si>
  <si>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</si>
  <si>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</si>
  <si>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</si>
  <si>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</si>
  <si>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</si>
  <si>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</si>
  <si>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</si>
  <si>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</si>
  <si>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</si>
  <si>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</si>
  <si>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</si>
  <si>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</si>
  <si>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</si>
  <si>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</si>
  <si>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</si>
  <si>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</si>
  <si>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</si>
  <si>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</si>
  <si>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</si>
  <si>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</si>
  <si>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</si>
  <si>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</si>
  <si>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</si>
  <si>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</si>
  <si>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</si>
  <si>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</si>
  <si>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</si>
  <si>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</si>
  <si>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</si>
  <si>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</si>
  <si>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</si>
  <si>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</si>
  <si>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</si>
  <si>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</si>
  <si>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</si>
  <si>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</si>
  <si>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</si>
  <si>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</si>
  <si>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</si>
  <si>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</si>
  <si>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</si>
  <si>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</si>
  <si>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</si>
  <si>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</si>
  <si>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</si>
  <si>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</si>
  <si>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</si>
  <si>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</si>
  <si>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</si>
  <si>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</si>
  <si>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</si>
  <si>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</si>
  <si>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</si>
  <si>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</si>
  <si>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</si>
  <si>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</si>
  <si>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</si>
  <si>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</si>
  <si>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</si>
  <si>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</si>
  <si>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</si>
  <si>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</si>
  <si>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</si>
  <si>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</si>
  <si>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</si>
  <si>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</si>
  <si>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</si>
  <si>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</si>
  <si>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</si>
  <si>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</si>
  <si>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</si>
  <si>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</si>
  <si>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</si>
  <si>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</si>
  <si>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</si>
  <si>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</si>
  <si>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</si>
  <si>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</si>
  <si>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</si>
  <si>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</si>
  <si>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</si>
  <si>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</si>
  <si>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</si>
  <si>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</si>
  <si>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</si>
  <si>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</si>
  <si>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</si>
  <si>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</si>
  <si>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</si>
  <si>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</si>
  <si>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</si>
  <si>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</si>
  <si>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</si>
  <si>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</si>
  <si>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</si>
  <si>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</si>
  <si>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</si>
  <si>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</si>
  <si>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</si>
  <si>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</si>
  <si>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</si>
  <si>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</si>
  <si>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</si>
  <si>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</si>
  <si>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</si>
  <si>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</si>
  <si>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</si>
  <si>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</si>
  <si>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</si>
  <si>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</si>
  <si>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</si>
  <si>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</si>
  <si>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</si>
  <si>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</si>
  <si>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</si>
  <si>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</si>
  <si>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</si>
  <si>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</si>
  <si>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</si>
  <si>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</si>
  <si>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</si>
  <si>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</si>
  <si>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</si>
  <si>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</si>
  <si>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</si>
  <si>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</si>
  <si>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</si>
  <si>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</si>
  <si>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</si>
  <si>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</si>
  <si>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</si>
  <si>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</si>
  <si>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</si>
  <si>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</si>
  <si>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</si>
  <si>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</si>
  <si>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</si>
  <si>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</si>
  <si>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</si>
  <si>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</si>
  <si>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</si>
  <si>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</si>
  <si>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</si>
  <si>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</si>
  <si>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</si>
  <si>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</si>
  <si>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</si>
  <si>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</si>
  <si>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</si>
  <si>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</si>
  <si>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</si>
  <si>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</si>
  <si>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</si>
  <si>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</si>
  <si>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</si>
  <si>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</si>
  <si>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</si>
  <si>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</si>
  <si>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</si>
  <si>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</si>
  <si>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</si>
  <si>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</si>
  <si>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</si>
  <si>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</si>
  <si>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</si>
  <si>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</si>
  <si>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</si>
  <si>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</si>
  <si>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</si>
  <si>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</si>
  <si>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</si>
  <si>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</si>
  <si>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</si>
  <si>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</si>
  <si>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</si>
  <si>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</si>
  <si>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</si>
  <si>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</si>
  <si>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</si>
  <si>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</si>
  <si>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</si>
  <si>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</si>
  <si>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</si>
  <si>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</si>
  <si>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</si>
  <si>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</si>
  <si>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</si>
  <si>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</si>
  <si>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</si>
  <si>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</si>
  <si>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</si>
  <si>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</si>
  <si>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</si>
  <si>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</si>
  <si>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</si>
  <si>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</si>
  <si>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</si>
  <si>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</si>
  <si>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</si>
  <si>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</si>
  <si>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</si>
  <si>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</si>
  <si>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</si>
  <si>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</si>
  <si>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</si>
  <si>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</si>
  <si>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</si>
  <si>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</si>
  <si>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</si>
  <si>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</si>
  <si>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</si>
  <si>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</si>
  <si>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</si>
  <si>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</si>
  <si>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</si>
  <si>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</si>
  <si>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</si>
  <si>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</si>
  <si>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</si>
  <si>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</si>
  <si>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</si>
  <si>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</si>
  <si>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</si>
  <si>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</si>
  <si>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</si>
  <si>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</si>
  <si>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</si>
  <si>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</si>
  <si>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</si>
  <si>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</si>
  <si>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</si>
  <si>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</si>
  <si>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</si>
  <si>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</si>
  <si>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</si>
  <si>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</si>
  <si>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</si>
  <si>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</si>
  <si>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</si>
  <si>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</si>
  <si>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</si>
  <si>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</si>
  <si>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</si>
  <si>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</si>
  <si>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</si>
  <si>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</si>
  <si>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</si>
  <si>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</si>
  <si>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</si>
  <si>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</si>
  <si>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</si>
  <si>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</si>
  <si>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</si>
  <si>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</si>
  <si>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</si>
  <si>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</si>
  <si>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</si>
  <si>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</si>
  <si>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</si>
  <si>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</si>
  <si>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</si>
  <si>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</si>
  <si>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</si>
  <si>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</si>
  <si>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</si>
  <si>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</si>
  <si>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</si>
  <si>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</si>
  <si>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</si>
  <si>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</si>
  <si>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</si>
  <si>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</si>
  <si>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</si>
  <si>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</si>
  <si>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</si>
  <si>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</si>
  <si>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</si>
  <si>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</si>
  <si>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</si>
  <si>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</si>
  <si>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</si>
  <si>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</si>
  <si>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</si>
  <si>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</si>
  <si>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</si>
  <si>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</si>
  <si>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</si>
  <si>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</si>
  <si>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</si>
  <si>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</si>
  <si>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</si>
  <si>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</si>
  <si>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</si>
  <si>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</si>
  <si>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</si>
  <si>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</si>
  <si>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</si>
  <si>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</si>
  <si>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</si>
  <si>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</si>
  <si>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</si>
  <si>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</si>
  <si>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</si>
  <si>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</si>
  <si>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</si>
  <si>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</si>
  <si>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</si>
  <si>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</si>
  <si>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</si>
  <si>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</si>
  <si>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</si>
  <si>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</si>
  <si>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</si>
  <si>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</si>
  <si>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</si>
  <si>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</si>
  <si>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</si>
  <si>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</si>
  <si>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</si>
  <si>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</si>
  <si>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</si>
  <si>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</si>
  <si>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</si>
  <si>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</si>
  <si>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</si>
  <si>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</si>
  <si>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</si>
  <si>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</si>
  <si>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</si>
  <si>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</si>
  <si>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</si>
  <si>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</si>
  <si>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</si>
  <si>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</si>
  <si>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</si>
  <si>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</si>
  <si>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</si>
  <si>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</si>
  <si>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</si>
  <si>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</si>
  <si>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</si>
  <si>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</si>
  <si>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</si>
  <si>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</si>
  <si>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</si>
  <si>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</si>
  <si>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</si>
  <si>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</si>
  <si>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</si>
  <si>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</si>
  <si>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</si>
  <si>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</si>
  <si>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</si>
  <si>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</si>
  <si>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</si>
  <si>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</si>
  <si>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</si>
  <si>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</si>
  <si>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</si>
  <si>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</si>
  <si>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</si>
  <si>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</si>
  <si>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</si>
  <si>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</si>
  <si>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</si>
  <si>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</si>
  <si>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</si>
  <si>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</si>
  <si>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</si>
  <si>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</si>
  <si>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</si>
  <si>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</si>
  <si>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</si>
  <si>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</si>
  <si>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</si>
  <si>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</si>
  <si>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</si>
  <si>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</si>
  <si>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</si>
  <si>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</si>
  <si>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</si>
  <si>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</si>
  <si>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</si>
  <si>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</si>
  <si>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</si>
  <si>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</si>
  <si>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</si>
  <si>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</si>
  <si>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</si>
  <si>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</si>
  <si>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</si>
  <si>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</si>
  <si>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</si>
  <si>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</si>
  <si>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</si>
  <si>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</si>
  <si>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</si>
  <si>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</si>
  <si>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</si>
  <si>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</si>
  <si>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</si>
  <si>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</si>
  <si>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</si>
  <si>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</si>
  <si>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</si>
  <si>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</si>
  <si>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</si>
  <si>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</si>
  <si>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</si>
  <si>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</si>
  <si>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</si>
  <si>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</si>
  <si>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</si>
  <si>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</si>
  <si>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</si>
  <si>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</si>
  <si>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</si>
  <si>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</si>
  <si>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</si>
  <si>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</si>
  <si>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</si>
  <si>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</si>
  <si>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</si>
  <si>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</si>
  <si>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</si>
  <si>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</si>
  <si>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</si>
  <si>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</si>
  <si>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</si>
  <si>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</si>
  <si>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</si>
  <si>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</si>
  <si>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</si>
  <si>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</si>
  <si>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</si>
  <si>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</si>
  <si>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</si>
  <si>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</si>
  <si>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</si>
  <si>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</si>
  <si>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</si>
  <si>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</si>
  <si>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</si>
  <si>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</si>
  <si>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</si>
  <si>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</si>
  <si>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</si>
  <si>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</si>
  <si>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</si>
  <si>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</si>
  <si>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</si>
  <si>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</si>
  <si>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</si>
  <si>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</si>
  <si>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</si>
  <si>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</si>
  <si>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</si>
  <si>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</si>
  <si>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</si>
  <si>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</si>
  <si>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</si>
  <si>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</si>
  <si>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</si>
  <si>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</si>
  <si>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</si>
  <si>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</si>
  <si>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</si>
  <si>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</si>
  <si>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</si>
  <si>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</si>
  <si>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</si>
  <si>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</si>
  <si>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</si>
  <si>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</si>
  <si>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</si>
  <si>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</si>
  <si>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</si>
  <si>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</si>
  <si>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</si>
  <si>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</si>
  <si>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</si>
  <si>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</si>
  <si>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</si>
  <si>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</si>
  <si>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</si>
  <si>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</si>
  <si>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</si>
  <si>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</si>
  <si>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</si>
  <si>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</si>
  <si>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</si>
  <si>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</si>
  <si>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</si>
  <si>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</si>
  <si>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</si>
  <si>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</si>
  <si>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</si>
  <si>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</si>
  <si>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</si>
  <si>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</si>
  <si>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</si>
  <si>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</si>
  <si>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</si>
  <si>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</si>
  <si>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</si>
  <si>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</si>
  <si>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</si>
  <si>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</si>
  <si>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</si>
  <si>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</si>
  <si>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</si>
  <si>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</si>
  <si>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</si>
  <si>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</si>
  <si>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</si>
  <si>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</si>
  <si>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</si>
  <si>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</si>
  <si>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</si>
  <si>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</si>
  <si>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</si>
  <si>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</si>
  <si>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</si>
  <si>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</si>
  <si>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</si>
  <si>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</si>
  <si>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</si>
  <si>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</si>
  <si>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</si>
  <si>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</si>
  <si>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</si>
  <si>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</si>
  <si>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</si>
  <si>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</si>
  <si>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</si>
  <si>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</si>
  <si>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</si>
  <si>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</si>
  <si>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</si>
  <si>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</si>
  <si>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</si>
  <si>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</si>
  <si>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</si>
  <si>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</si>
  <si>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</si>
  <si>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</si>
  <si>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</si>
  <si>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</si>
  <si>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</si>
  <si>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</si>
  <si>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</si>
  <si>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</si>
  <si>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</si>
  <si>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</si>
  <si>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</si>
  <si>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</si>
  <si>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</si>
  <si>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</si>
  <si>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</si>
  <si>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</si>
  <si>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</si>
  <si>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</si>
  <si>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</si>
  <si>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</si>
  <si>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</si>
  <si>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</si>
  <si>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</si>
  <si>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</si>
  <si>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</si>
  <si>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</si>
  <si>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</si>
  <si>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</si>
  <si>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</si>
  <si>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</si>
  <si>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</si>
  <si>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</si>
  <si>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</si>
  <si>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</si>
  <si>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</si>
  <si>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</si>
  <si>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</si>
  <si>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</si>
  <si>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</si>
  <si>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</si>
  <si>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</si>
  <si>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</si>
  <si>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</si>
  <si>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</si>
  <si>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</si>
  <si>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</si>
  <si>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</si>
  <si>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</si>
  <si>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</si>
  <si>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</si>
  <si>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</si>
  <si>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</si>
  <si>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</si>
  <si>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</si>
  <si>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</si>
  <si>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</si>
  <si>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</si>
  <si>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</si>
  <si>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</si>
  <si>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</si>
  <si>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</si>
  <si>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</si>
  <si>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</si>
  <si>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</si>
  <si>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</si>
  <si>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</si>
  <si>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</si>
  <si>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</si>
  <si>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</si>
  <si>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</si>
  <si>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</si>
  <si>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</si>
  <si>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</si>
  <si>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</si>
  <si>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</si>
  <si>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</si>
  <si>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</si>
  <si>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</si>
  <si>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</si>
  <si>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</si>
  <si>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</si>
  <si>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</si>
  <si>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</si>
  <si>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</si>
  <si>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</si>
  <si>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</si>
  <si>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</si>
  <si>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</si>
  <si>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</si>
  <si>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</si>
  <si>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</si>
  <si>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</si>
  <si>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</si>
  <si>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</si>
  <si>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</si>
  <si>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</si>
  <si>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</si>
  <si>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</si>
  <si>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</si>
  <si>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</si>
  <si>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</si>
  <si>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</si>
  <si>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</si>
  <si>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</si>
  <si>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</si>
  <si>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</si>
  <si>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</si>
  <si>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</si>
  <si>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</si>
  <si>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</si>
  <si>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</si>
  <si>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</si>
  <si>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</si>
  <si>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</si>
  <si>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</si>
  <si>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</si>
  <si>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</si>
  <si>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</si>
  <si>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</si>
  <si>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</si>
  <si>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</si>
  <si>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</si>
  <si>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</si>
  <si>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</si>
  <si>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</si>
  <si>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</si>
  <si>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</si>
  <si>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</si>
  <si>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</si>
  <si>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</si>
  <si>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</si>
  <si>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</si>
  <si>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</si>
  <si>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</si>
  <si>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</si>
  <si>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</si>
  <si>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</si>
  <si>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</si>
  <si>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</si>
  <si>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</si>
  <si>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</si>
  <si>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</si>
  <si>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</si>
  <si>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</si>
  <si>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</si>
  <si>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</si>
  <si>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</si>
  <si>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</si>
  <si>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</si>
  <si>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</si>
  <si>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</si>
  <si>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</si>
  <si>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</si>
  <si>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</si>
  <si>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</si>
  <si>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</si>
  <si>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</si>
  <si>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</si>
  <si>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</si>
  <si>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</si>
  <si>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</si>
  <si>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</si>
  <si>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</si>
  <si>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</si>
  <si>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</si>
  <si>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</si>
  <si>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</si>
  <si>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</si>
  <si>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</si>
  <si>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</si>
  <si>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</si>
  <si>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</si>
  <si>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</si>
  <si>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</si>
  <si>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</si>
  <si>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</si>
  <si>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</si>
  <si>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</si>
  <si>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</si>
  <si>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</si>
  <si>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</si>
  <si>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</si>
  <si>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</si>
  <si>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</si>
  <si>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</si>
  <si>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</si>
  <si>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</si>
  <si>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</si>
  <si>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</si>
  <si>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</si>
  <si>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</si>
  <si>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</si>
  <si>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</si>
  <si>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</si>
  <si>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</si>
  <si>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</si>
  <si>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</si>
  <si>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</si>
  <si>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</si>
  <si>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</si>
  <si>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</si>
  <si>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</si>
  <si>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</si>
  <si>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</si>
  <si>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</si>
  <si>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</si>
  <si>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</si>
  <si>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</si>
  <si>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</si>
  <si>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</si>
  <si>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</si>
  <si>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</si>
  <si>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</si>
  <si>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</si>
  <si>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</si>
  <si>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</si>
  <si>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</si>
  <si>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</si>
  <si>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</si>
  <si>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</si>
  <si>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</si>
  <si>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</si>
  <si>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</si>
  <si>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</si>
  <si>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</si>
  <si>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</si>
  <si>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</si>
  <si>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</si>
  <si>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</si>
  <si>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</si>
  <si>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</si>
  <si>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</si>
  <si>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</si>
  <si>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</si>
  <si>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</si>
  <si>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</si>
  <si>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</si>
  <si>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</si>
  <si>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</si>
  <si>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</si>
  <si>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</si>
  <si>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</si>
  <si>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</si>
  <si>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</si>
  <si>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</si>
  <si>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</si>
  <si>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</si>
  <si>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</si>
  <si>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</si>
  <si>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</si>
  <si>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</si>
  <si>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</si>
  <si>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</si>
  <si>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</si>
  <si>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</si>
  <si>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</si>
  <si>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</si>
  <si>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</si>
  <si>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</si>
  <si>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</si>
  <si>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</si>
  <si>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</si>
  <si>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</si>
  <si>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</si>
  <si>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</si>
  <si>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</si>
  <si>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</si>
  <si>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</si>
  <si>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</si>
  <si>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</si>
  <si>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</si>
  <si>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</si>
  <si>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</si>
  <si>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</si>
  <si>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</si>
  <si>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</si>
  <si>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</si>
  <si>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</si>
  <si>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</si>
  <si>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</si>
  <si>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</si>
  <si>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</si>
  <si>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</si>
  <si>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</si>
  <si>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</si>
  <si>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</si>
  <si>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</si>
  <si>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</si>
  <si>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</si>
  <si>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</si>
  <si>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</si>
  <si>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</si>
  <si>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</si>
  <si>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</si>
  <si>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</si>
  <si>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</si>
  <si>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</si>
  <si>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</si>
  <si>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</si>
  <si>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</si>
  <si>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</si>
  <si>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</si>
  <si>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</si>
  <si>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</si>
  <si>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</si>
  <si>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</si>
  <si>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</si>
  <si>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</si>
  <si>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</si>
  <si>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</si>
  <si>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</si>
  <si>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</si>
  <si>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</si>
  <si>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</si>
  <si>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</si>
  <si>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</si>
  <si>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</si>
  <si>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</si>
  <si>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</si>
  <si>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</si>
  <si>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</si>
  <si>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</si>
  <si>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</si>
  <si>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</si>
  <si>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</si>
  <si>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</si>
  <si>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</si>
  <si>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</si>
  <si>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</si>
  <si>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</si>
  <si>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</si>
  <si>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</si>
  <si>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</si>
  <si>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</si>
  <si>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</si>
  <si>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</si>
  <si>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</si>
  <si>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</si>
  <si>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</si>
  <si>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</si>
  <si>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</si>
  <si>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</si>
  <si>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</si>
  <si>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</si>
  <si>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</si>
  <si>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</si>
  <si>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</si>
  <si>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</si>
  <si>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</si>
  <si>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</si>
  <si>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</si>
  <si>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</si>
  <si>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</si>
  <si>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</si>
  <si>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</si>
  <si>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</si>
  <si>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</si>
  <si>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</si>
  <si>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</si>
  <si>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</si>
  <si>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</si>
  <si>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</si>
  <si>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</si>
  <si>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</si>
  <si>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</si>
  <si>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</si>
  <si>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</si>
  <si>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</si>
  <si>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</si>
  <si>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</si>
  <si>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</si>
  <si>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</si>
  <si>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</si>
  <si>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</si>
  <si>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</si>
  <si>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</si>
  <si>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</si>
  <si>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</si>
  <si>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</si>
  <si>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</si>
  <si>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</si>
  <si>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</si>
  <si>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</si>
  <si>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</si>
  <si>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</si>
  <si>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</si>
  <si>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</si>
  <si>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</si>
  <si>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</si>
  <si>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</si>
  <si>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</si>
  <si>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</si>
  <si>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</si>
  <si>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</si>
  <si>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</si>
  <si>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</si>
  <si>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</si>
  <si>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</si>
  <si>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</si>
  <si>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</si>
  <si>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</si>
  <si>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</si>
  <si>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</si>
  <si>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</si>
  <si>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</si>
  <si>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</si>
  <si>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</si>
  <si>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</si>
  <si>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</si>
  <si>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</si>
  <si>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</si>
  <si>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</si>
  <si>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</si>
  <si>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</si>
  <si>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</si>
  <si>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</si>
  <si>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</si>
  <si>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</si>
  <si>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</si>
  <si>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</si>
  <si>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</si>
  <si>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</si>
  <si>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</si>
  <si>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</si>
  <si>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</si>
  <si>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</si>
  <si>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</si>
  <si>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</si>
  <si>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</si>
  <si>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</si>
  <si>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</si>
  <si>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</si>
  <si>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</si>
  <si>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</si>
  <si>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</si>
  <si>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</si>
  <si>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</si>
  <si>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</si>
  <si>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</si>
  <si>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</si>
  <si>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</si>
  <si>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</si>
  <si>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</si>
  <si>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</si>
  <si>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</si>
  <si>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</si>
  <si>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</si>
  <si>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</si>
  <si>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</si>
  <si>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</si>
  <si>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</si>
  <si>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</si>
  <si>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</si>
  <si>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</si>
  <si>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</si>
  <si>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</si>
  <si>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</si>
  <si>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</si>
  <si>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</si>
  <si>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</si>
  <si>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</si>
  <si>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</si>
  <si>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</si>
  <si>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</si>
  <si>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</si>
  <si>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</si>
  <si>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</si>
  <si>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</si>
  <si>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</si>
  <si>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</si>
  <si>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</si>
  <si>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</si>
  <si>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</si>
  <si>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</si>
  <si>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</si>
  <si>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</si>
  <si>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</si>
  <si>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</si>
  <si>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</si>
  <si>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</si>
  <si>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</si>
  <si>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</si>
  <si>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</si>
  <si>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</si>
  <si>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</si>
  <si>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</si>
  <si>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</si>
  <si>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</si>
  <si>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</si>
  <si>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</si>
  <si>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</si>
  <si>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</si>
  <si>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</si>
  <si>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</si>
  <si>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</si>
  <si>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</si>
  <si>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</si>
  <si>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</si>
  <si>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</si>
  <si>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</si>
  <si>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</si>
  <si>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</si>
  <si>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</si>
  <si>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</si>
  <si>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</si>
  <si>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</si>
  <si>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</si>
  <si>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</si>
  <si>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</si>
  <si>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</si>
  <si>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</si>
  <si>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</si>
  <si>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</si>
  <si>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</si>
  <si>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</si>
  <si>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</si>
  <si>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</si>
  <si>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</si>
  <si>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</si>
  <si>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</si>
  <si>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</si>
  <si>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</si>
  <si>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</si>
  <si>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</si>
  <si>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</si>
  <si>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</si>
  <si>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</si>
  <si>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</si>
  <si>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</si>
  <si>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</si>
  <si>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</si>
  <si>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</si>
  <si>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</si>
  <si>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</si>
  <si>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</si>
  <si>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</si>
  <si>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</si>
  <si>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</si>
  <si>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</si>
  <si>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</si>
  <si>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</si>
  <si>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</si>
  <si>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</si>
  <si>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</si>
  <si>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</si>
  <si>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</si>
  <si>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</si>
  <si>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</si>
  <si>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</si>
  <si>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</si>
  <si>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</si>
  <si>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</si>
  <si>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</si>
  <si>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</si>
  <si>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</si>
  <si>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</si>
  <si>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</si>
  <si>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</si>
  <si>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</si>
  <si>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</si>
  <si>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</si>
  <si>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</si>
  <si>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</si>
  <si>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</si>
  <si>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</si>
  <si>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</si>
  <si>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</si>
  <si>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</si>
  <si>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</si>
  <si>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</si>
  <si>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</si>
  <si>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</si>
  <si>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</si>
  <si>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</si>
  <si>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</si>
  <si>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</si>
  <si>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</si>
  <si>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</si>
  <si>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</si>
  <si>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</si>
  <si>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</si>
  <si>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</si>
  <si>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</si>
  <si>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</si>
  <si>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</si>
  <si>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</si>
  <si>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</si>
  <si>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</si>
  <si>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</si>
  <si>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</si>
  <si>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</si>
  <si>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</si>
  <si>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</si>
  <si>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</si>
  <si>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</si>
  <si>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</si>
  <si>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</si>
  <si>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</si>
  <si>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</si>
  <si>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</si>
  <si>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</si>
  <si>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</si>
  <si>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</si>
  <si>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</si>
  <si>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</si>
  <si>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</si>
  <si>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</si>
  <si>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</si>
  <si>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</si>
  <si>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</si>
  <si>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</si>
  <si>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</si>
  <si>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</si>
  <si>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</si>
  <si>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</si>
  <si>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</si>
  <si>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</si>
  <si>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</si>
  <si>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</si>
  <si>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</si>
  <si>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</si>
  <si>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</si>
  <si>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</si>
  <si>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</si>
  <si>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</si>
  <si>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</si>
  <si>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</si>
  <si>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</si>
  <si>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</si>
  <si>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</si>
  <si>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</si>
  <si>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</si>
  <si>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</si>
  <si>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</si>
  <si>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</si>
  <si>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</si>
  <si>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</si>
  <si>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</si>
  <si>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</si>
  <si>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</si>
  <si>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</si>
  <si>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</si>
  <si>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</si>
  <si>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</si>
  <si>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</si>
  <si>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</si>
  <si>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</si>
  <si>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</si>
  <si>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</si>
  <si>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</si>
  <si>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</si>
  <si>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</si>
  <si>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</si>
  <si>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</si>
  <si>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</si>
  <si>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</si>
  <si>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</si>
  <si>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</si>
  <si>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</si>
  <si>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</si>
  <si>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</si>
  <si>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</si>
  <si>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</si>
  <si>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</si>
  <si>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</si>
  <si>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</si>
  <si>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</si>
  <si>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</si>
  <si>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</si>
  <si>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</si>
  <si>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</si>
  <si>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</si>
  <si>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</si>
  <si>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</si>
  <si>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</si>
  <si>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</si>
  <si>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</si>
  <si>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</si>
  <si>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</si>
  <si>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</si>
  <si>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</si>
  <si>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</si>
  <si>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</si>
  <si>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</si>
  <si>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</si>
  <si>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</si>
  <si>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</si>
  <si>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</si>
  <si>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</si>
  <si>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</si>
  <si>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</si>
  <si>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</si>
  <si>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</si>
  <si>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</si>
  <si>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</si>
  <si>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</si>
  <si>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</si>
  <si>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</si>
  <si>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</si>
  <si>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</si>
  <si>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</si>
  <si>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</si>
  <si>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</si>
  <si>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</si>
  <si>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</si>
  <si>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</si>
  <si>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</si>
  <si>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</si>
  <si>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</si>
  <si>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</si>
  <si>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</si>
  <si>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</si>
  <si>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</si>
  <si>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</si>
  <si>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</si>
  <si>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</si>
  <si>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</si>
  <si>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</si>
  <si>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</si>
  <si>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</si>
  <si>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</si>
  <si>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</si>
  <si>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</si>
  <si>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</si>
  <si>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</si>
  <si>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</si>
  <si>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</si>
  <si>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</si>
  <si>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</si>
  <si>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</si>
  <si>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</si>
  <si>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</si>
  <si>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</si>
  <si>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</si>
  <si>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</si>
  <si>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</si>
  <si>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</si>
  <si>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</si>
  <si>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</si>
  <si>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</si>
  <si>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</si>
  <si>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</si>
  <si>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</si>
  <si>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</si>
  <si>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</si>
  <si>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</si>
  <si>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</si>
  <si>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</si>
  <si>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</si>
  <si>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</si>
  <si>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</si>
  <si>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</si>
  <si>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</si>
  <si>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</si>
  <si>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</si>
  <si>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</si>
  <si>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</si>
  <si>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</si>
  <si>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</si>
  <si>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</si>
  <si>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</si>
  <si>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</si>
  <si>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</si>
  <si>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</si>
  <si>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</si>
  <si>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</si>
  <si>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</si>
  <si>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</si>
  <si>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</si>
  <si>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</si>
  <si>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</si>
  <si>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</si>
  <si>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</si>
  <si>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</si>
  <si>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</si>
  <si>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</si>
  <si>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</si>
  <si>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</si>
  <si>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</si>
  <si>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</si>
  <si>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</si>
  <si>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</si>
  <si>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</si>
  <si>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</si>
  <si>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</si>
  <si>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</si>
  <si>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</si>
  <si>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</si>
  <si>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</si>
  <si>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</si>
  <si>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</si>
  <si>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</si>
  <si>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</si>
  <si>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</si>
  <si>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</si>
  <si>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</si>
  <si>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</si>
  <si>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</si>
  <si>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</si>
  <si>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</si>
  <si>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</si>
  <si>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</si>
  <si>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</si>
  <si>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</si>
  <si>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</si>
  <si>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</si>
  <si>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</si>
  <si>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</si>
  <si>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</si>
  <si>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</si>
  <si>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</si>
  <si>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</si>
  <si>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</si>
  <si>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</si>
  <si>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</si>
  <si>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</si>
  <si>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</si>
  <si>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</si>
  <si>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</si>
  <si>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</si>
  <si>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</si>
  <si>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</si>
  <si>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</si>
  <si>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</si>
  <si>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</si>
  <si>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</si>
  <si>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</si>
  <si>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</si>
  <si>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</si>
  <si>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</si>
  <si>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</si>
  <si>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</si>
  <si>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</si>
  <si>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</si>
  <si>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</si>
  <si>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</si>
  <si>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</si>
  <si>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</si>
  <si>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</si>
  <si>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</si>
  <si>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</si>
  <si>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</si>
  <si>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</si>
  <si>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</si>
  <si>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</si>
  <si>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</si>
  <si>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</si>
  <si>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</si>
  <si>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</si>
  <si>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</si>
  <si>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</si>
  <si>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</si>
  <si>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</si>
  <si>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</si>
  <si>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</si>
  <si>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</si>
  <si>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</si>
  <si>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</si>
  <si>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</si>
  <si>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</si>
  <si>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</si>
  <si>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</si>
  <si>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</si>
  <si>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</si>
  <si>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</si>
  <si>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</si>
  <si>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</si>
  <si>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</si>
  <si>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</si>
  <si>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</si>
  <si>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</si>
  <si>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</si>
  <si>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</si>
  <si>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</si>
  <si>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</si>
  <si>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</si>
  <si>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</si>
  <si>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</si>
  <si>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</si>
  <si>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</si>
  <si>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</si>
  <si>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</si>
  <si>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</si>
  <si>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</si>
  <si>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</si>
  <si>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</si>
  <si>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</si>
  <si>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</si>
  <si>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</si>
  <si>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</si>
  <si>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</si>
  <si>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</si>
  <si>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</si>
  <si>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</si>
  <si>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</si>
  <si>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</si>
  <si>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</si>
  <si>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</si>
  <si>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</si>
  <si>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</si>
  <si>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</si>
  <si>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</si>
  <si>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</si>
  <si>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</si>
  <si>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</si>
  <si>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</si>
  <si>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</si>
  <si>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</si>
  <si>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</si>
  <si>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</si>
  <si>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</si>
  <si>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</si>
  <si>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</si>
  <si>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</si>
  <si>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</si>
  <si>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</si>
  <si>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</si>
  <si>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</si>
  <si>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</si>
  <si>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</si>
  <si>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</si>
  <si>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</si>
  <si>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</si>
  <si>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</si>
  <si>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</si>
  <si>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</si>
  <si>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</si>
  <si>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</si>
  <si>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</si>
  <si>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</si>
  <si>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</si>
  <si>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</si>
  <si>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</si>
  <si>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</si>
  <si>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</si>
  <si>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</si>
  <si>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</si>
  <si>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</si>
  <si>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</si>
  <si>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</si>
  <si>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</si>
  <si>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</si>
  <si>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</si>
  <si>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</si>
  <si>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</si>
  <si>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</si>
  <si>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</si>
  <si>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</si>
  <si>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</si>
  <si>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</si>
  <si>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</si>
  <si>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</si>
  <si>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</si>
  <si>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</si>
  <si>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</si>
  <si>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</si>
  <si>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</si>
  <si>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</si>
  <si>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</si>
  <si>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</si>
  <si>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</si>
  <si>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</si>
  <si>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</si>
  <si>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</si>
  <si>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</si>
  <si>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</si>
  <si>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</si>
  <si>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</si>
  <si>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</si>
  <si>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</si>
  <si>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</si>
  <si>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</si>
  <si>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</si>
  <si>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</si>
  <si>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</si>
  <si>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</si>
  <si>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</si>
  <si>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</si>
  <si>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</si>
  <si>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</si>
  <si>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</si>
  <si>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</si>
  <si>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</si>
  <si>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</si>
  <si>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</si>
  <si>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</si>
  <si>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</si>
  <si>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</si>
  <si>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</si>
  <si>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</si>
  <si>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</si>
  <si>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</si>
  <si>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</si>
  <si>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</si>
  <si>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</si>
  <si>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</si>
  <si>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</si>
  <si>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</si>
  <si>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</si>
  <si>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</si>
  <si>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</si>
  <si>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</si>
  <si>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</si>
  <si>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</si>
  <si>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</si>
  <si>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</si>
  <si>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</si>
  <si>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</si>
  <si>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</si>
  <si>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</si>
  <si>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</si>
  <si>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</si>
  <si>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</si>
  <si>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</si>
  <si>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</si>
  <si>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</si>
  <si>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</si>
  <si>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</si>
  <si>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</si>
  <si>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</si>
  <si>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</si>
  <si>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</si>
  <si>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</si>
  <si>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</si>
  <si>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</si>
  <si>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</si>
  <si>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</si>
  <si>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</si>
  <si>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</si>
  <si>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</si>
  <si>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</si>
  <si>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</si>
  <si>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</si>
  <si>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</si>
  <si>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</si>
  <si>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</si>
  <si>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</si>
  <si>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</si>
  <si>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</si>
  <si>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</si>
  <si>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</si>
  <si>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</si>
  <si>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</si>
  <si>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</si>
  <si>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</si>
  <si>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</si>
  <si>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</si>
  <si>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</si>
  <si>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</si>
  <si>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</si>
  <si>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</si>
  <si>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</si>
  <si>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</si>
  <si>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</si>
  <si>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</si>
  <si>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</si>
  <si>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</si>
  <si>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</si>
  <si>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</si>
  <si>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</si>
  <si>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</si>
  <si>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</si>
  <si>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</si>
  <si>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</si>
  <si>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</si>
  <si>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</si>
  <si>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</si>
  <si>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</si>
  <si>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</si>
  <si>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</si>
  <si>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</si>
  <si>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</si>
  <si>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</si>
  <si>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</si>
  <si>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</si>
  <si>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</si>
  <si>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</si>
  <si>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</si>
  <si>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</si>
  <si>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</si>
  <si>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</si>
  <si>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</si>
  <si>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</si>
  <si>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</si>
  <si>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</si>
  <si>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</si>
  <si>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</si>
  <si>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</si>
  <si>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</si>
  <si>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</si>
  <si>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</si>
  <si>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</si>
  <si>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</si>
  <si>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</si>
  <si>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</si>
  <si>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</si>
  <si>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</si>
  <si>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</si>
  <si>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</si>
  <si>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</si>
  <si>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</si>
  <si>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</si>
  <si>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</si>
  <si>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</si>
  <si>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</si>
  <si>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</si>
  <si>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</si>
  <si>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</si>
  <si>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</si>
  <si>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</si>
  <si>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</si>
  <si>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</si>
  <si>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</si>
  <si>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</si>
  <si>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</si>
  <si>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</si>
  <si>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</si>
  <si>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</si>
  <si>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</si>
  <si>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</si>
  <si>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</si>
  <si>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</si>
  <si>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</si>
  <si>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</si>
  <si>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</si>
  <si>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</si>
  <si>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</si>
  <si>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</si>
  <si>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</si>
  <si>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</si>
  <si>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</si>
  <si>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</si>
  <si>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</si>
  <si>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</si>
  <si>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</si>
  <si>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</si>
  <si>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</si>
  <si>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</si>
  <si>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</si>
  <si>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</si>
  <si>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</si>
  <si>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</si>
  <si>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</si>
  <si>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</si>
  <si>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</si>
  <si>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</si>
  <si>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</si>
  <si>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</si>
  <si>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</si>
  <si>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</si>
  <si>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</si>
  <si>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</si>
  <si>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</si>
  <si>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</si>
  <si>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</si>
  <si>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</si>
  <si>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</si>
  <si>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</si>
  <si>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</si>
  <si>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</si>
  <si>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</si>
  <si>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</si>
  <si>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</si>
  <si>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</si>
  <si>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</si>
  <si>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</si>
  <si>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</si>
  <si>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</si>
  <si>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</si>
  <si>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</si>
  <si>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</si>
  <si>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</si>
  <si>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</si>
  <si>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</si>
  <si>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</si>
  <si>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</si>
  <si>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</si>
  <si>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</si>
  <si>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</si>
  <si>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</si>
  <si>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</si>
  <si>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</si>
  <si>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</si>
  <si>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</si>
  <si>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</si>
  <si>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</si>
  <si>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</si>
  <si>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</si>
  <si>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</si>
  <si>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</si>
  <si>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</si>
  <si>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</si>
  <si>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</si>
  <si>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</si>
  <si>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</si>
  <si>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</si>
  <si>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</si>
  <si>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</si>
  <si>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</si>
  <si>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</si>
  <si>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</si>
  <si>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</si>
  <si>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</si>
  <si>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</si>
  <si>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</si>
  <si>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</si>
  <si>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</si>
  <si>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</si>
  <si>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</si>
  <si>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</si>
  <si>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</si>
  <si>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</si>
  <si>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</si>
  <si>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</si>
  <si>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</si>
  <si>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</si>
  <si>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</si>
  <si>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</si>
  <si>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</si>
  <si>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</si>
  <si>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</si>
  <si>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</si>
  <si>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</si>
  <si>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</si>
  <si>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</si>
  <si>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</si>
  <si>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</si>
  <si>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</si>
  <si>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</si>
  <si>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</si>
  <si>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</si>
  <si>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</si>
  <si>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</si>
  <si>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</si>
  <si>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</si>
  <si>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</si>
  <si>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</si>
  <si>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</si>
  <si>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</si>
  <si>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</si>
  <si>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</si>
  <si>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</si>
  <si>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</si>
  <si>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</si>
  <si>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</si>
  <si>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</si>
  <si>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</si>
  <si>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</si>
  <si>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</si>
  <si>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</si>
  <si>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</si>
  <si>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</si>
  <si>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</si>
  <si>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</si>
  <si>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</si>
  <si>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</si>
  <si>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</si>
  <si>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</si>
  <si>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</si>
  <si>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</si>
  <si>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</si>
  <si>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</si>
  <si>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</si>
  <si>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</si>
  <si>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</si>
  <si>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</si>
  <si>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</si>
  <si>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</si>
  <si>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</si>
  <si>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</si>
  <si>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</si>
  <si>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</si>
  <si>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</si>
  <si>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</si>
  <si>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</si>
  <si>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</si>
  <si>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</si>
  <si>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</si>
  <si>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</si>
  <si>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</si>
  <si>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</si>
  <si>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</si>
  <si>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</si>
  <si>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</si>
  <si>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</si>
  <si>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</si>
  <si>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</si>
  <si>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</si>
  <si>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</si>
  <si>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</si>
  <si>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</si>
  <si>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</si>
  <si>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</si>
  <si>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</si>
  <si>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</si>
  <si>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</si>
  <si>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</si>
  <si>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</si>
  <si>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</si>
  <si>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</si>
  <si>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</si>
  <si>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</si>
  <si>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</si>
  <si>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</si>
  <si>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</si>
  <si>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</si>
  <si>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</si>
  <si>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</si>
  <si>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</si>
  <si>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</si>
  <si>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</si>
  <si>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</si>
  <si>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</si>
  <si>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</si>
  <si>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</si>
  <si>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</si>
  <si>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</si>
  <si>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</si>
  <si>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</si>
  <si>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</si>
  <si>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</si>
  <si>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</si>
  <si>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</si>
  <si>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</si>
  <si>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</si>
  <si>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</si>
  <si>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</si>
  <si>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</si>
  <si>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</si>
  <si>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</si>
  <si>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</si>
  <si>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</si>
  <si>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</si>
  <si>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</si>
  <si>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</si>
  <si>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</si>
  <si>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</si>
  <si>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</si>
  <si>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</si>
  <si>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</si>
  <si>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</si>
  <si>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</si>
  <si>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</si>
  <si>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</si>
  <si>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</si>
  <si>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</si>
  <si>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</si>
  <si>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</si>
  <si>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</si>
  <si>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</si>
  <si>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</si>
  <si>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</si>
  <si>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</si>
  <si>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</si>
  <si>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</si>
  <si>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</si>
  <si>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</si>
  <si>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</si>
  <si>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</si>
  <si>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</si>
  <si>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</si>
  <si>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</si>
  <si>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</si>
  <si>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</si>
  <si>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</si>
  <si>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</si>
  <si>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</si>
  <si>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</si>
  <si>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</si>
  <si>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</si>
  <si>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</si>
  <si>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</si>
  <si>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</si>
  <si>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</si>
  <si>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</si>
  <si>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</si>
  <si>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</si>
  <si>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</si>
  <si>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</si>
  <si>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</si>
  <si>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</si>
  <si>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</si>
  <si>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</si>
  <si>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</si>
  <si>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</si>
  <si>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</si>
  <si>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</si>
  <si>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</si>
  <si>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</si>
  <si>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</si>
  <si>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</si>
  <si>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</si>
  <si>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</si>
  <si>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</si>
  <si>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</si>
  <si>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</si>
  <si>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</si>
  <si>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</si>
  <si>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</si>
  <si>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</si>
  <si>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</si>
  <si>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</si>
  <si>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</si>
  <si>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</si>
  <si>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</si>
  <si>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</si>
  <si>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</si>
  <si>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</si>
  <si>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</si>
  <si>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</si>
  <si>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</si>
  <si>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</si>
  <si>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</si>
  <si>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</si>
  <si>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</si>
  <si>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</si>
  <si>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</si>
  <si>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</si>
  <si>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</si>
  <si>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</si>
  <si>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</si>
  <si>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</si>
  <si>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</si>
  <si>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</si>
  <si>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</si>
  <si>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</si>
  <si>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</si>
  <si>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</si>
  <si>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</si>
  <si>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</si>
  <si>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</si>
  <si>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</si>
  <si>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</si>
  <si>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</si>
  <si>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</si>
  <si>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</si>
  <si>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</si>
  <si>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</si>
  <si>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</si>
  <si>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</si>
  <si>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</si>
  <si>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</si>
  <si>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</si>
  <si>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</si>
  <si>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</si>
  <si>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</si>
  <si>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</si>
  <si>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</si>
  <si>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</si>
  <si>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</si>
  <si>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</si>
  <si>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</si>
  <si>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</si>
  <si>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</si>
  <si>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</si>
  <si>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</si>
  <si>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</si>
  <si>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</si>
  <si>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</si>
  <si>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</si>
  <si>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</si>
  <si>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</si>
  <si>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</si>
  <si>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</si>
  <si>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</si>
  <si>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</si>
  <si>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</si>
  <si>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</si>
  <si>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</si>
  <si>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</si>
  <si>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</si>
  <si>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</si>
  <si>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</si>
  <si>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</si>
  <si>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</si>
  <si>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</si>
  <si>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</si>
  <si>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</si>
  <si>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</si>
  <si>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</si>
  <si>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</si>
  <si>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</si>
  <si>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</si>
  <si>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</si>
  <si>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</si>
  <si>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</si>
  <si>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</si>
  <si>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</si>
  <si>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</si>
  <si>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</si>
  <si>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</si>
  <si>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</si>
  <si>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</si>
  <si>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</si>
  <si>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</si>
  <si>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</si>
  <si>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</si>
  <si>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</si>
  <si>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</si>
  <si>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</si>
  <si>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</si>
  <si>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</si>
  <si>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</si>
  <si>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</si>
  <si>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</si>
  <si>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</si>
  <si>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</si>
  <si>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</si>
  <si>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</si>
  <si>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</si>
  <si>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</si>
  <si>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</si>
  <si>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</si>
  <si>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</si>
  <si>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</si>
  <si>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</si>
  <si>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</si>
  <si>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</si>
  <si>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</si>
  <si>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</si>
  <si>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</si>
  <si>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</si>
  <si>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</si>
  <si>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</si>
  <si>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</si>
  <si>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</si>
  <si>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</si>
  <si>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</si>
  <si>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</si>
  <si>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</si>
  <si>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</si>
  <si>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</si>
  <si>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</si>
  <si>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</si>
  <si>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</si>
  <si>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</si>
  <si>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</si>
  <si>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</si>
  <si>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</si>
  <si>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</si>
  <si>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</si>
  <si>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</si>
  <si>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</si>
  <si>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</si>
  <si>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</si>
  <si>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</si>
  <si>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</si>
  <si>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</si>
  <si>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</si>
  <si>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</si>
  <si>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</si>
  <si>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</si>
  <si>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</si>
  <si>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</si>
  <si>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</si>
  <si>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</si>
  <si>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</si>
  <si>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</si>
  <si>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</si>
  <si>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</si>
  <si>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</si>
  <si>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</si>
  <si>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</si>
  <si>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</si>
  <si>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</si>
  <si>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</si>
  <si>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</si>
  <si>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</si>
  <si>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</si>
  <si>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</si>
  <si>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</si>
  <si>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</si>
  <si>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</si>
  <si>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</si>
  <si>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</si>
  <si>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</si>
  <si>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</si>
  <si>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</si>
  <si>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</si>
  <si>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</si>
  <si>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</si>
  <si>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</si>
  <si>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</si>
  <si>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</si>
  <si>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</si>
  <si>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</si>
  <si>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</si>
  <si>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</si>
  <si>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</si>
  <si>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</si>
  <si>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</si>
  <si>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</si>
  <si>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</si>
  <si>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</si>
  <si>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</si>
  <si>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</si>
  <si>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</si>
  <si>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</si>
  <si>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</si>
  <si>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</si>
  <si>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</si>
  <si>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</si>
  <si>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</si>
  <si>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</si>
  <si>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</si>
  <si>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</si>
  <si>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</si>
  <si>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</si>
  <si>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</si>
  <si>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</si>
  <si>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</si>
  <si>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</si>
  <si>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</si>
  <si>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</si>
  <si>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</si>
  <si>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</si>
  <si>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</si>
  <si>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</si>
  <si>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</si>
  <si>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</si>
  <si>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</si>
  <si>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</si>
  <si>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</si>
  <si>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</si>
  <si>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</si>
  <si>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</si>
  <si>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</si>
  <si>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</si>
  <si>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</si>
  <si>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</si>
  <si>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</si>
  <si>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</si>
  <si>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</si>
  <si>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</si>
  <si>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</si>
  <si>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</si>
  <si>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</si>
  <si>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</si>
  <si>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</si>
  <si>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</si>
  <si>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</si>
  <si>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</si>
  <si>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</si>
  <si>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</si>
  <si>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</si>
  <si>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</si>
  <si>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</si>
  <si>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</si>
  <si>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</si>
  <si>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</si>
  <si>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</si>
  <si>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</si>
  <si>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</si>
  <si>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</si>
  <si>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</si>
  <si>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</si>
  <si>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</si>
  <si>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</si>
  <si>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</si>
  <si>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</si>
  <si>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</si>
  <si>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</si>
  <si>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</si>
  <si>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</si>
  <si>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</si>
  <si>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</si>
  <si>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</si>
  <si>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</si>
  <si>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</si>
  <si>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</si>
  <si>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</si>
  <si>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</si>
  <si>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</si>
  <si>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</si>
  <si>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</si>
  <si>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</si>
  <si>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</si>
  <si>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</si>
  <si>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</si>
  <si>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</si>
  <si>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</si>
  <si>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</si>
  <si>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</si>
  <si>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</si>
  <si>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</si>
  <si>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</si>
  <si>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</si>
  <si>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</si>
  <si>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</si>
  <si>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</si>
  <si>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</si>
  <si>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</si>
  <si>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</si>
  <si>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</si>
  <si>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</si>
  <si>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</si>
  <si>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</si>
  <si>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</si>
  <si>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</si>
  <si>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</si>
  <si>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</si>
  <si>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</si>
  <si>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</si>
  <si>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</si>
  <si>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</si>
  <si>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</si>
  <si>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</si>
  <si>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</si>
  <si>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</si>
  <si>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</si>
  <si>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</si>
  <si>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</si>
  <si>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</si>
  <si>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</si>
  <si>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</si>
  <si>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</si>
  <si>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</si>
  <si>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</si>
  <si>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</si>
  <si>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</si>
  <si>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</si>
  <si>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</si>
  <si>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</si>
  <si>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</si>
  <si>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</si>
  <si>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</si>
  <si>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</si>
  <si>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</si>
  <si>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</si>
  <si>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</si>
  <si>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</si>
  <si>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</si>
  <si>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</si>
  <si>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</si>
  <si>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</si>
  <si>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</si>
  <si>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</si>
  <si>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</si>
  <si>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</si>
  <si>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</si>
  <si>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</si>
  <si>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</si>
  <si>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</si>
  <si>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</si>
  <si>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</si>
  <si>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</si>
  <si>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</si>
  <si>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</si>
  <si>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</si>
  <si>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</si>
  <si>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</si>
  <si>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</si>
  <si>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</si>
  <si>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</si>
  <si>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</si>
  <si>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</si>
  <si>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</si>
  <si>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</si>
  <si>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</si>
  <si>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</si>
  <si>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</si>
  <si>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</si>
  <si>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</si>
  <si>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</si>
  <si>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</si>
  <si>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</si>
  <si>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</si>
  <si>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</si>
  <si>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</si>
  <si>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</si>
  <si>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</si>
  <si>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</si>
  <si>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</si>
  <si>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</si>
  <si>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</si>
  <si>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</si>
  <si>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</si>
  <si>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</si>
  <si>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</si>
  <si>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</si>
  <si>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</si>
  <si>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</si>
  <si>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</si>
  <si>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</si>
  <si>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</si>
  <si>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</si>
  <si>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</si>
  <si>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</si>
  <si>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</si>
  <si>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</si>
  <si>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</si>
  <si>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</si>
  <si>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</si>
  <si>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</si>
  <si>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</si>
  <si>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</si>
  <si>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</si>
  <si>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</si>
  <si>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</si>
  <si>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</si>
  <si>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</si>
  <si>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</si>
  <si>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</si>
  <si>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</si>
  <si>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</si>
  <si>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</si>
  <si>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</si>
  <si>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</si>
  <si>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</si>
  <si>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</si>
  <si>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</si>
  <si>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</si>
  <si>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</si>
  <si>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</si>
  <si>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</si>
  <si>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</si>
  <si>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</si>
  <si>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</si>
  <si>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</si>
  <si>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</si>
  <si>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</si>
  <si>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</si>
  <si>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</si>
  <si>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</si>
  <si>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</si>
  <si>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</si>
  <si>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</si>
  <si>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</si>
  <si>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</si>
  <si>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</si>
  <si>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</si>
  <si>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</si>
  <si>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</si>
  <si>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</si>
  <si>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</si>
  <si>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</si>
  <si>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</si>
  <si>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</si>
  <si>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</si>
  <si>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</si>
  <si>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</si>
  <si>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</si>
  <si>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</si>
  <si>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</si>
  <si>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</si>
  <si>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</si>
  <si>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</si>
  <si>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</si>
  <si>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</si>
  <si>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</si>
  <si>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</si>
  <si>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</si>
  <si>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</si>
  <si>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</si>
  <si>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</si>
  <si>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</si>
  <si>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</si>
  <si>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</si>
  <si>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</si>
  <si>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</si>
  <si>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</si>
  <si>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</si>
  <si>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</si>
  <si>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</si>
  <si>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</si>
  <si>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</si>
  <si>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</si>
  <si>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</si>
  <si>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</si>
  <si>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</si>
  <si>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</si>
  <si>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</si>
  <si>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</si>
  <si>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</si>
  <si>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</si>
  <si>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</si>
  <si>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</si>
  <si>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</si>
  <si>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</si>
  <si>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</si>
  <si>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</si>
  <si>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</si>
  <si>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</si>
  <si>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</si>
  <si>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</si>
  <si>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</si>
  <si>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</si>
  <si>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</si>
  <si>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</si>
  <si>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</si>
  <si>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</si>
  <si>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</si>
  <si>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</si>
  <si>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</si>
  <si>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</si>
  <si>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</si>
  <si>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</si>
  <si>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</si>
  <si>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</si>
  <si>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</si>
  <si>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</si>
  <si>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</si>
  <si>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</si>
  <si>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</si>
  <si>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</si>
  <si>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</si>
  <si>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</si>
  <si>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</si>
  <si>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</si>
  <si>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</si>
  <si>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</si>
  <si>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</si>
  <si>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</si>
  <si>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</si>
  <si>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</si>
  <si>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</si>
  <si>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</si>
  <si>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</si>
  <si>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</si>
  <si>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</si>
  <si>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</si>
  <si>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</si>
  <si>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</si>
  <si>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</si>
  <si>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</si>
  <si>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</si>
  <si>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</si>
  <si>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</si>
  <si>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</si>
  <si>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</si>
  <si>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</si>
  <si>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</si>
  <si>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</si>
  <si>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</si>
  <si>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</si>
  <si>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</si>
  <si>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</si>
  <si>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</si>
  <si>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</si>
  <si>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</si>
  <si>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</si>
  <si>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</si>
  <si>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</si>
  <si>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</si>
  <si>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</si>
  <si>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</si>
  <si>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</si>
  <si>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</si>
  <si>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</si>
  <si>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</si>
  <si>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</si>
  <si>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</si>
  <si>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</si>
  <si>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</si>
  <si>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</si>
  <si>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</si>
  <si>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</si>
  <si>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</si>
  <si>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</si>
  <si>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</si>
  <si>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</si>
  <si>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</si>
  <si>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</si>
  <si>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</si>
  <si>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</si>
  <si>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</si>
  <si>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</si>
  <si>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</si>
  <si>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</si>
  <si>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</si>
  <si>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</si>
  <si>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</si>
  <si>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</si>
  <si>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</si>
  <si>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</si>
  <si>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</si>
  <si>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</si>
  <si>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</si>
  <si>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</si>
  <si>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</si>
  <si>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</si>
  <si>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</si>
  <si>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</si>
  <si>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</si>
  <si>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</si>
  <si>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</si>
  <si>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</si>
  <si>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</si>
  <si>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</si>
  <si>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</si>
  <si>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</si>
  <si>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</si>
  <si>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</si>
  <si>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</si>
  <si>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</si>
  <si>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</si>
  <si>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</si>
  <si>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</si>
  <si>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</si>
  <si>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</si>
  <si>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</si>
  <si>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</si>
  <si>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</si>
  <si>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</si>
  <si>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</si>
  <si>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</si>
  <si>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</si>
  <si>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</si>
  <si>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</si>
  <si>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</si>
  <si>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</si>
  <si>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</si>
  <si>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</si>
  <si>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</si>
  <si>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</si>
  <si>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</si>
  <si>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</si>
  <si>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</si>
  <si>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</si>
  <si>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</si>
  <si>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</si>
  <si>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</si>
  <si>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</si>
  <si>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</si>
  <si>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</si>
  <si>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</si>
  <si>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</si>
  <si>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</si>
  <si>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</si>
  <si>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</si>
  <si>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</si>
  <si>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</si>
  <si>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</si>
  <si>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</si>
  <si>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</si>
  <si>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</si>
  <si>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</si>
  <si>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</si>
  <si>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</si>
  <si>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</si>
  <si>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</si>
  <si>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</si>
  <si>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</si>
  <si>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</si>
  <si>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</si>
  <si>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</si>
  <si>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</si>
  <si>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</si>
  <si>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</si>
  <si>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</si>
  <si>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</si>
  <si>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</si>
  <si>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</si>
  <si>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</si>
  <si>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</si>
  <si>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</si>
  <si>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</si>
  <si>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</si>
  <si>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</si>
  <si>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</si>
  <si>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</si>
  <si>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</si>
  <si>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</si>
  <si>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</si>
  <si>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</si>
  <si>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</si>
  <si>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</si>
  <si>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</si>
  <si>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</si>
  <si>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</si>
  <si>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</si>
  <si>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</si>
  <si>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</si>
  <si>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</si>
  <si>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</si>
  <si>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</si>
  <si>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</si>
  <si>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</si>
  <si>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</si>
  <si>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</si>
  <si>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</si>
  <si>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</si>
  <si>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</si>
  <si>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</si>
  <si>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</si>
  <si>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</si>
  <si>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</si>
  <si>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</si>
  <si>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</si>
  <si>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</si>
  <si>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</si>
  <si>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</si>
  <si>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</si>
  <si>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</si>
  <si>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</si>
  <si>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</si>
  <si>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</si>
  <si>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</si>
  <si>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</si>
  <si>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</si>
  <si>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</si>
  <si>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</si>
  <si>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</si>
  <si>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</si>
  <si>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</si>
  <si>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</si>
  <si>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</si>
  <si>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</si>
  <si>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</si>
  <si>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</si>
  <si>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</si>
  <si>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</si>
  <si>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</si>
  <si>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</si>
  <si>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</si>
  <si>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</si>
  <si>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</si>
  <si>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</si>
  <si>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</si>
  <si>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</si>
  <si>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</si>
  <si>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</si>
  <si>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</si>
  <si>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</si>
  <si>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</si>
  <si>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</si>
  <si>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</si>
  <si>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</si>
  <si>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</si>
  <si>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</si>
  <si>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</si>
  <si>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</si>
  <si>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</si>
  <si>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</si>
  <si>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</si>
  <si>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</si>
  <si>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</si>
  <si>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</si>
  <si>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</si>
  <si>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</si>
  <si>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</si>
  <si>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</si>
  <si>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</si>
  <si>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</si>
  <si>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</si>
  <si>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</si>
  <si>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</si>
  <si>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</si>
  <si>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</si>
  <si>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</si>
  <si>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</si>
  <si>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</si>
  <si>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</si>
  <si>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</si>
  <si>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</si>
  <si>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</si>
  <si>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</si>
  <si>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</si>
  <si>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</si>
  <si>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</si>
  <si>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</si>
  <si>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</si>
  <si>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</si>
  <si>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</si>
  <si>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</si>
  <si>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</si>
  <si>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</si>
  <si>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</si>
  <si>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</si>
  <si>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</si>
  <si>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</si>
  <si>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</si>
  <si>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</si>
  <si>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</si>
  <si>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</si>
  <si>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</si>
  <si>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</si>
  <si>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</si>
  <si>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</si>
  <si>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</si>
  <si>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</si>
  <si>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</si>
  <si>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</si>
  <si>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</si>
  <si>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</si>
  <si>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</si>
  <si>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</si>
  <si>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</si>
  <si>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</si>
  <si>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</si>
  <si>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</si>
  <si>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</si>
  <si>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</si>
  <si>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</si>
  <si>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</si>
  <si>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</si>
  <si>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</si>
  <si>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</si>
  <si>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</si>
  <si>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</si>
  <si>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</si>
  <si>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</si>
  <si>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</si>
  <si>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</si>
  <si>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</si>
  <si>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</si>
  <si>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</si>
  <si>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</si>
  <si>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</si>
  <si>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</si>
  <si>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</si>
  <si>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</si>
  <si>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</si>
  <si>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</si>
  <si>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</si>
  <si>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</si>
  <si>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</si>
  <si>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</si>
  <si>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</si>
  <si>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</si>
  <si>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</si>
  <si>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</si>
  <si>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</si>
  <si>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</si>
  <si>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</si>
  <si>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</si>
  <si>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</si>
  <si>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</si>
  <si>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</si>
  <si>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</si>
  <si>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</si>
  <si>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</si>
  <si>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</si>
  <si>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</si>
  <si>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</si>
  <si>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</si>
  <si>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</si>
  <si>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</si>
  <si>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</si>
  <si>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</si>
  <si>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</si>
  <si>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</si>
  <si>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</si>
  <si>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</si>
  <si>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</si>
  <si>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</si>
  <si>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</si>
  <si>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</si>
  <si>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</si>
  <si>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</si>
  <si>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</si>
  <si>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</si>
  <si>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</si>
  <si>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</si>
  <si>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</si>
  <si>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</si>
  <si>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</si>
  <si>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</si>
  <si>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</si>
  <si>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</si>
  <si>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</si>
  <si>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</si>
  <si>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</si>
  <si>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</si>
  <si>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</si>
  <si>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</si>
  <si>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</si>
  <si>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</si>
  <si>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</si>
  <si>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</si>
  <si>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</si>
  <si>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</si>
  <si>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</si>
  <si>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</si>
  <si>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</si>
  <si>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</si>
  <si>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</si>
  <si>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</si>
  <si>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</si>
  <si>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</si>
  <si>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</si>
  <si>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</si>
  <si>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</si>
  <si>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</si>
  <si>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</si>
  <si>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</si>
  <si>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</si>
  <si>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</si>
  <si>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</si>
  <si>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</si>
  <si>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</si>
  <si>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</si>
  <si>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</si>
  <si>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</si>
  <si>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</si>
  <si>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</si>
  <si>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</si>
  <si>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</si>
  <si>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</si>
  <si>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</si>
  <si>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</si>
  <si>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</si>
  <si>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</si>
  <si>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</si>
  <si>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</si>
  <si>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</si>
  <si>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</si>
  <si>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</si>
  <si>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</si>
  <si>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</si>
  <si>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</si>
  <si>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</si>
  <si>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</si>
  <si>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</si>
  <si>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</si>
  <si>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</si>
  <si>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</si>
  <si>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</si>
  <si>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</si>
  <si>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</si>
  <si>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</si>
  <si>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</si>
  <si>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</si>
  <si>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</si>
  <si>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</si>
  <si>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</si>
  <si>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</si>
  <si>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</si>
  <si>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</si>
  <si>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</si>
  <si>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</si>
  <si>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</si>
  <si>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</si>
  <si>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</si>
  <si>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</si>
  <si>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</si>
  <si>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</si>
  <si>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</si>
  <si>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</si>
  <si>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</si>
  <si>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</si>
  <si>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</si>
  <si>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</si>
  <si>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</si>
  <si>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</si>
  <si>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</si>
  <si>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</si>
  <si>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</si>
  <si>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</si>
  <si>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</si>
  <si>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</si>
  <si>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</si>
  <si>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</si>
  <si>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</si>
  <si>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</si>
  <si>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</si>
  <si>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</si>
  <si>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</si>
  <si>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</si>
  <si>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</si>
  <si>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</si>
  <si>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</si>
  <si>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</si>
  <si>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</si>
  <si>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</si>
  <si>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</si>
  <si>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</si>
  <si>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</si>
  <si>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</si>
  <si>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</si>
  <si>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</si>
  <si>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</si>
  <si>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</si>
  <si>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</si>
  <si>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</si>
  <si>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</si>
  <si>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</si>
  <si>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</si>
  <si>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</si>
  <si>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</si>
  <si>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</si>
  <si>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</si>
  <si>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</si>
  <si>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</si>
  <si>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</si>
  <si>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</si>
  <si>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</si>
  <si>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</si>
  <si>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</si>
  <si>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</si>
  <si>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</si>
  <si>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</si>
  <si>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</si>
  <si>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</si>
  <si>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</si>
  <si>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</si>
  <si>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</si>
  <si>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</si>
  <si>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</si>
  <si>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</si>
  <si>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</si>
  <si>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</si>
  <si>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</si>
  <si>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</si>
  <si>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</si>
  <si>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</si>
  <si>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</si>
  <si>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</si>
  <si>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</si>
  <si>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</si>
  <si>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</si>
  <si>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</si>
  <si>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</si>
  <si>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</si>
  <si>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</si>
  <si>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</si>
  <si>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</si>
  <si>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</si>
  <si>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</si>
  <si>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</si>
  <si>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</si>
  <si>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</si>
  <si>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</si>
  <si>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</si>
  <si>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</si>
  <si>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</si>
  <si>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</si>
  <si>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</si>
  <si>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</si>
  <si>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</si>
  <si>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</si>
  <si>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</si>
  <si>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</si>
  <si>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</si>
  <si>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</si>
  <si>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</si>
  <si>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</si>
  <si>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</si>
  <si>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</si>
  <si>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</si>
  <si>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</si>
  <si>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</si>
  <si>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</si>
  <si>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</si>
  <si>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</si>
  <si>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</si>
  <si>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</si>
  <si>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</si>
  <si>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</si>
  <si>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</si>
  <si>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</si>
  <si>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</si>
  <si>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</si>
  <si>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</si>
  <si>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</si>
  <si>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</si>
  <si>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</si>
  <si>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</si>
  <si>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</si>
  <si>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</si>
  <si>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</si>
  <si>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</si>
  <si>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</si>
  <si>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</si>
  <si>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</si>
  <si>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</si>
  <si>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</si>
  <si>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</si>
  <si>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</si>
  <si>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</si>
  <si>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</si>
  <si>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</si>
  <si>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</si>
  <si>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</si>
  <si>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</si>
  <si>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</si>
  <si>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</si>
  <si>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</si>
  <si>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</si>
  <si>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</si>
  <si>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</si>
  <si>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</si>
  <si>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</si>
  <si>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</si>
  <si>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</si>
  <si>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</si>
  <si>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</si>
  <si>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</si>
  <si>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</si>
  <si>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</si>
  <si>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</si>
  <si>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</si>
  <si>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</si>
  <si>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</si>
  <si>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</si>
  <si>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</si>
  <si>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</si>
  <si>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</si>
  <si>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</si>
  <si>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</si>
  <si>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</si>
  <si>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</si>
  <si>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</si>
  <si>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</si>
  <si>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</si>
  <si>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</si>
  <si>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</si>
  <si>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</si>
  <si>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</si>
  <si>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</si>
  <si>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</si>
  <si>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</si>
  <si>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</si>
  <si>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</si>
  <si>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</si>
  <si>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</si>
  <si>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</si>
  <si>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</si>
  <si>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</si>
  <si>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</si>
  <si>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</si>
  <si>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</si>
  <si>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</si>
  <si>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</si>
  <si>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</si>
  <si>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</si>
  <si>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</si>
  <si>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</si>
  <si>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</si>
  <si>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</si>
  <si>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</si>
  <si>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</si>
  <si>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</si>
  <si>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</si>
  <si>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</si>
  <si>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</si>
  <si>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</si>
  <si>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</si>
  <si>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</si>
  <si>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</si>
  <si>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</si>
  <si>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</si>
  <si>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</si>
  <si>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</si>
  <si>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</si>
  <si>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</si>
  <si>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</si>
  <si>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</si>
  <si>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</si>
  <si>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</si>
  <si>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</si>
  <si>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</si>
  <si>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</si>
  <si>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</si>
  <si>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</si>
  <si>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</si>
  <si>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</si>
  <si>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</si>
  <si>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</si>
  <si>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</si>
  <si>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</si>
  <si>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</si>
  <si>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</si>
  <si>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</si>
  <si>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</si>
  <si>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</si>
  <si>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</si>
  <si>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</si>
  <si>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</si>
  <si>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</si>
  <si>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</si>
  <si>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</si>
  <si>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</si>
  <si>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</si>
  <si>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</si>
  <si>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</si>
  <si>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</si>
  <si>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</si>
  <si>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</si>
  <si>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</si>
  <si>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</si>
  <si>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</si>
  <si>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</si>
  <si>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</si>
  <si>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</si>
  <si>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</si>
  <si>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</si>
  <si>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</si>
  <si>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</si>
  <si>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</si>
  <si>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</si>
  <si>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</si>
  <si>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</si>
  <si>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</si>
  <si>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</si>
  <si>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</si>
  <si>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</si>
  <si>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</si>
  <si>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</si>
  <si>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</si>
  <si>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</si>
  <si>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</si>
  <si>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</si>
  <si>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</si>
  <si>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</si>
  <si>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</si>
  <si>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</si>
  <si>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</si>
  <si>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</si>
  <si>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</si>
  <si>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</si>
  <si>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</si>
  <si>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</si>
  <si>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</si>
  <si>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</si>
  <si>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</si>
  <si>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</si>
  <si>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</si>
  <si>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</si>
  <si>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</si>
  <si>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</si>
  <si>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</si>
  <si>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</si>
  <si>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</si>
  <si>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</si>
  <si>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</si>
  <si>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</si>
  <si>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</si>
  <si>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</si>
  <si>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</si>
  <si>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</si>
  <si>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</si>
  <si>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</si>
  <si>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</si>
  <si>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</si>
  <si>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</si>
  <si>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</si>
  <si>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</si>
  <si>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</si>
  <si>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</si>
  <si>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</si>
  <si>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</si>
  <si>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</si>
  <si>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</si>
  <si>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</si>
  <si>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</si>
  <si>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</si>
  <si>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</si>
  <si>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</si>
  <si>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</si>
  <si>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</si>
  <si>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</si>
  <si>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</si>
  <si>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</si>
  <si>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</si>
  <si>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</si>
  <si>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</si>
  <si>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</si>
  <si>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</si>
  <si>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</si>
  <si>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</si>
  <si>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</si>
  <si>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</si>
  <si>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</si>
  <si>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</si>
  <si>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</si>
  <si>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</si>
  <si>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</si>
  <si>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</si>
  <si>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</si>
  <si>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</si>
  <si>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</si>
  <si>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</si>
  <si>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</si>
  <si>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</si>
  <si>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</si>
  <si>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</si>
  <si>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</si>
  <si>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</si>
  <si>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</si>
  <si>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</si>
  <si>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</si>
  <si>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</si>
  <si>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</si>
  <si>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</si>
  <si>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</si>
  <si>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</si>
  <si>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</si>
  <si>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</si>
  <si>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</si>
  <si>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</si>
  <si>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</si>
  <si>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</si>
  <si>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</si>
  <si>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</si>
  <si>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</si>
  <si>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</si>
  <si>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</si>
  <si>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</si>
  <si>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</si>
  <si>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</si>
  <si>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</si>
  <si>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</si>
  <si>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</si>
  <si>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</si>
  <si>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</si>
  <si>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</si>
  <si>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</si>
  <si>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</si>
  <si>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</si>
  <si>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</si>
  <si>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</si>
  <si>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</si>
  <si>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</si>
  <si>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</si>
  <si>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</si>
  <si>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</si>
  <si>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</si>
  <si>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</si>
  <si>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</si>
  <si>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</si>
  <si>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</si>
  <si>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</si>
  <si>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</si>
  <si>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</si>
  <si>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</si>
  <si>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</si>
  <si>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</si>
  <si>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</si>
  <si>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</si>
  <si>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</si>
  <si>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</si>
  <si>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</si>
  <si>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</si>
  <si>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</si>
  <si>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</si>
  <si>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</si>
  <si>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</si>
  <si>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</si>
  <si>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</si>
  <si>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</si>
  <si>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</si>
  <si>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</si>
  <si>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</si>
  <si>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</si>
  <si>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</si>
  <si>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</si>
  <si>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</si>
  <si>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</si>
  <si>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</si>
  <si>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</si>
  <si>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</si>
  <si>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</si>
  <si>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</si>
  <si>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</si>
  <si>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</si>
  <si>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</si>
  <si>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</si>
  <si>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</si>
  <si>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</si>
  <si>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</si>
  <si>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</si>
  <si>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</si>
  <si>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</si>
  <si>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</si>
  <si>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</si>
  <si>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</si>
  <si>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</si>
  <si>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</si>
  <si>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</si>
  <si>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</si>
  <si>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</si>
  <si>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</si>
  <si>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</si>
  <si>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</si>
  <si>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</si>
  <si>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</si>
  <si>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</si>
  <si>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</si>
  <si>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</si>
  <si>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</si>
  <si>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</si>
  <si>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</si>
  <si>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</si>
  <si>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</si>
  <si>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</si>
  <si>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</si>
  <si>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</si>
  <si>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</si>
  <si>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</si>
  <si>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</si>
  <si>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</si>
  <si>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</si>
  <si>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</si>
  <si>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</si>
  <si>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</si>
  <si>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</si>
  <si>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</si>
  <si>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</si>
  <si>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</si>
  <si>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</si>
  <si>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</si>
  <si>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</si>
  <si>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</si>
  <si>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</si>
  <si>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</si>
  <si>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</si>
  <si>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</si>
  <si>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</si>
  <si>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</si>
  <si>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</si>
  <si>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</si>
  <si>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</si>
  <si>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</si>
  <si>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</si>
  <si>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</si>
  <si>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</si>
  <si>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</si>
  <si>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</si>
  <si>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</si>
  <si>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</si>
  <si>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</si>
  <si>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</si>
  <si>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</si>
  <si>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</si>
  <si>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</si>
  <si>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</si>
  <si>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</si>
  <si>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</si>
  <si>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</si>
  <si>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</si>
  <si>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</si>
  <si>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</si>
  <si>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</si>
  <si>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</si>
  <si>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</si>
  <si>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</si>
  <si>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</si>
  <si>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</si>
  <si>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</si>
  <si>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</si>
  <si>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</si>
  <si>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</si>
  <si>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</si>
  <si>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</si>
  <si>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</si>
  <si>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</si>
  <si>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</si>
  <si>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</si>
  <si>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</si>
  <si>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</si>
  <si>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</si>
  <si>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</si>
  <si>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</si>
  <si>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</si>
  <si>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</si>
  <si>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</si>
  <si>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</si>
  <si>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</si>
  <si>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</si>
  <si>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</si>
  <si>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</si>
  <si>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</si>
  <si>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</si>
  <si>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</si>
  <si>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</si>
  <si>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</si>
  <si>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</si>
  <si>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</si>
  <si>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</si>
  <si>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</si>
  <si>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</si>
  <si>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</si>
  <si>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</si>
  <si>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</si>
  <si>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</si>
  <si>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</si>
  <si>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</si>
  <si>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</si>
  <si>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</si>
  <si>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</si>
  <si>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</si>
  <si>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</si>
  <si>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</si>
  <si>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</si>
  <si>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</si>
  <si>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</si>
  <si>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</si>
  <si>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</si>
  <si>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</si>
  <si>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</si>
  <si>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</si>
  <si>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</si>
  <si>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</si>
  <si>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</si>
  <si>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</si>
  <si>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</si>
  <si>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</si>
  <si>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</si>
  <si>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</si>
  <si>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</si>
  <si>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</si>
  <si>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</si>
  <si>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</si>
  <si>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</si>
  <si>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</si>
  <si>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</si>
  <si>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</si>
  <si>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</si>
  <si>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</si>
  <si>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</si>
  <si>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</si>
  <si>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</si>
  <si>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</si>
  <si>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</si>
  <si>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</si>
  <si>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</si>
  <si>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</si>
  <si>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</si>
  <si>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</si>
  <si>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</si>
  <si>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</si>
  <si>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</si>
  <si>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</si>
  <si>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</si>
  <si>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</si>
  <si>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</si>
  <si>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</si>
  <si>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</si>
  <si>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</si>
  <si>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</si>
  <si>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</si>
  <si>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</si>
  <si>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</si>
  <si>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</si>
  <si>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</si>
  <si>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</si>
  <si>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</si>
  <si>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</si>
  <si>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</si>
  <si>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</si>
  <si>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</si>
  <si>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</si>
  <si>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</si>
  <si>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</si>
  <si>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</si>
  <si>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</si>
  <si>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</si>
  <si>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</si>
  <si>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</si>
  <si>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</si>
  <si>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</si>
  <si>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</si>
  <si>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</si>
  <si>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</si>
  <si>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</si>
  <si>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</si>
  <si>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</si>
  <si>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</si>
  <si>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</si>
  <si>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</si>
  <si>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</si>
  <si>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</si>
  <si>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</si>
  <si>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</si>
  <si>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</si>
  <si>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</si>
  <si>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</si>
  <si>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</si>
  <si>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</si>
  <si>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</si>
  <si>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</si>
  <si>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</si>
  <si>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</si>
  <si>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</si>
  <si>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</si>
  <si>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</si>
  <si>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</si>
  <si>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</si>
  <si>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</si>
  <si>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</si>
  <si>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</si>
  <si>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</si>
  <si>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</si>
  <si>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</si>
  <si>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</si>
  <si>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</si>
  <si>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</si>
  <si>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</si>
  <si>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</si>
  <si>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</si>
  <si>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</si>
  <si>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</si>
  <si>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</si>
  <si>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</si>
  <si>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</si>
  <si>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</si>
  <si>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</si>
  <si>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</si>
  <si>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</si>
  <si>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</si>
  <si>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</si>
  <si>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</si>
  <si>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</si>
  <si>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</si>
  <si>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</si>
  <si>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</si>
  <si>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</si>
  <si>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</si>
  <si>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</si>
  <si>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</si>
  <si>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</si>
  <si>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</si>
  <si>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</si>
  <si>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</si>
  <si>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</si>
  <si>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</si>
  <si>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</si>
  <si>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</si>
  <si>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</si>
  <si>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</si>
  <si>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</si>
  <si>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</si>
  <si>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</si>
  <si>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</si>
  <si>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</si>
  <si>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</si>
  <si>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</si>
  <si>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</si>
  <si>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</si>
  <si>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</si>
  <si>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</si>
  <si>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</si>
  <si>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</si>
  <si>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</si>
  <si>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</si>
  <si>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</si>
  <si>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</si>
  <si>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</si>
  <si>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</si>
  <si>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</si>
  <si>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</si>
  <si>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</si>
  <si>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</si>
  <si>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</si>
  <si>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</si>
  <si>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</si>
  <si>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</si>
  <si>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</si>
  <si>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</si>
  <si>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</si>
  <si>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</si>
  <si>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</si>
  <si>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</si>
  <si>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</si>
  <si>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</si>
  <si>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</si>
  <si>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</si>
  <si>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</si>
  <si>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</si>
  <si>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</si>
  <si>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</si>
  <si>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</si>
  <si>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</si>
  <si>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</si>
  <si>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</si>
  <si>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</si>
  <si>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</si>
  <si>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</si>
  <si>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</si>
  <si>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</si>
  <si>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</si>
  <si>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</si>
  <si>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</si>
  <si>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</si>
  <si>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</si>
  <si>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</si>
  <si>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</si>
  <si>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</si>
  <si>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</si>
  <si>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</si>
  <si>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</si>
  <si>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</si>
  <si>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</si>
  <si>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</si>
  <si>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</si>
  <si>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</si>
  <si>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</si>
  <si>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</si>
  <si>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</si>
  <si>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</si>
  <si>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</si>
  <si>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</si>
  <si>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</si>
  <si>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</si>
  <si>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</si>
  <si>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</si>
  <si>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</si>
  <si>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</si>
  <si>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</si>
  <si>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</si>
  <si>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</si>
  <si>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</si>
  <si>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</si>
  <si>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</si>
  <si>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</si>
  <si>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</si>
  <si>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</si>
  <si>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</si>
  <si>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</si>
  <si>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</si>
  <si>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</si>
  <si>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</si>
  <si>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</si>
  <si>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</si>
  <si>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</si>
  <si>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</si>
  <si>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</si>
  <si>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</si>
  <si>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</si>
  <si>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</si>
  <si>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</si>
  <si>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</si>
  <si>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</si>
  <si>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</si>
  <si>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</si>
  <si>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</si>
  <si>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</si>
  <si>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</si>
  <si>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</si>
  <si>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</si>
  <si>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</si>
  <si>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</si>
  <si>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</si>
  <si>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</si>
  <si>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</si>
  <si>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</si>
  <si>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</si>
  <si>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</si>
  <si>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</si>
  <si>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</si>
  <si>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</si>
  <si>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</si>
  <si>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</si>
  <si>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</si>
  <si>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</si>
  <si>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</si>
  <si>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</si>
  <si>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</si>
  <si>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</si>
  <si>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</si>
  <si>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</si>
  <si>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</si>
  <si>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</si>
  <si>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</si>
  <si>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</si>
  <si>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</si>
  <si>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</si>
  <si>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</si>
  <si>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</si>
  <si>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</si>
  <si>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</si>
  <si>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</si>
  <si>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</si>
  <si>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</si>
  <si>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</si>
  <si>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</si>
  <si>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</si>
  <si>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</si>
  <si>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</si>
  <si>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</si>
  <si>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</si>
  <si>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</si>
  <si>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</si>
  <si>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</si>
  <si>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</si>
  <si>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</si>
  <si>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</si>
  <si>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</si>
  <si>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</si>
  <si>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</si>
  <si>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</si>
  <si>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</si>
  <si>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</si>
  <si>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</si>
  <si>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</si>
  <si>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</si>
  <si>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</si>
  <si>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</si>
  <si>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</si>
  <si>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</si>
  <si>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</si>
  <si>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</si>
  <si>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</si>
  <si>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</si>
  <si>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</si>
  <si>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</si>
  <si>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</si>
  <si>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</si>
  <si>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</si>
  <si>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</si>
  <si>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</si>
  <si>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</si>
  <si>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</si>
  <si>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</si>
  <si>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</si>
  <si>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</si>
  <si>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</si>
  <si>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</si>
  <si>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</si>
  <si>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</si>
  <si>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</si>
  <si>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</si>
  <si>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</si>
  <si>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</si>
  <si>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</si>
  <si>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</si>
  <si>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</si>
  <si>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</si>
  <si>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</si>
  <si>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</si>
  <si>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</si>
  <si>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</si>
  <si>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</si>
  <si>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</si>
  <si>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</si>
  <si>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</si>
  <si>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</si>
  <si>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</si>
  <si>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</si>
  <si>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</si>
  <si>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</si>
  <si>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</si>
  <si>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</si>
  <si>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</si>
  <si>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</si>
  <si>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</si>
  <si>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</si>
  <si>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</si>
  <si>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</si>
  <si>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</si>
  <si>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</si>
  <si>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</si>
  <si>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</si>
  <si>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</si>
  <si>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</si>
  <si>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</si>
  <si>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</si>
  <si>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</si>
  <si>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</si>
  <si>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</si>
  <si>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</si>
  <si>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</si>
  <si>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</si>
  <si>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</si>
  <si>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</si>
  <si>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</si>
  <si>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</si>
  <si>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</si>
  <si>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</si>
  <si>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</si>
  <si>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</si>
  <si>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</si>
  <si>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</si>
  <si>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</si>
  <si>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</si>
  <si>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</si>
  <si>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</si>
  <si>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</si>
  <si>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</si>
  <si>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</si>
  <si>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</si>
  <si>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</si>
  <si>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</si>
  <si>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</si>
  <si>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</si>
  <si>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</si>
  <si>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</si>
  <si>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</si>
  <si>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</si>
  <si>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</si>
  <si>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</si>
  <si>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</si>
  <si>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</si>
  <si>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</si>
  <si>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</si>
  <si>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</si>
  <si>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</si>
  <si>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</si>
  <si>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</si>
  <si>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</si>
  <si>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</si>
  <si>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</si>
  <si>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</si>
  <si>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</si>
  <si>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</si>
  <si>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</si>
  <si>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</si>
  <si>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</si>
  <si>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</si>
  <si>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</si>
  <si>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</si>
  <si>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</si>
  <si>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</si>
  <si>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</si>
  <si>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</si>
  <si>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</si>
  <si>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</si>
  <si>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</si>
  <si>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</si>
  <si>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</si>
  <si>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</si>
  <si>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</si>
  <si>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</si>
  <si>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</si>
  <si>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</si>
  <si>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</si>
  <si>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</si>
  <si>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</si>
  <si>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</si>
  <si>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</si>
  <si>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</si>
  <si>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</si>
  <si>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</si>
  <si>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</si>
  <si>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</si>
  <si>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</si>
  <si>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</si>
  <si>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</si>
  <si>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</si>
  <si>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</si>
  <si>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</si>
  <si>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</si>
  <si>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</si>
  <si>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</si>
  <si>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</si>
  <si>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</si>
  <si>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</si>
  <si>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</si>
  <si>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</si>
  <si>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</si>
  <si>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</si>
  <si>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</si>
  <si>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</si>
  <si>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</si>
  <si>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</si>
  <si>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</si>
  <si>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</si>
  <si>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</si>
  <si>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</si>
  <si>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</si>
  <si>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</si>
  <si>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</si>
  <si>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</si>
  <si>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</si>
  <si>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</si>
  <si>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</si>
  <si>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</si>
  <si>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</si>
  <si>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</si>
  <si>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</si>
  <si>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</si>
  <si>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</si>
  <si>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</si>
  <si>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</si>
  <si>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</si>
  <si>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</si>
  <si>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</si>
  <si>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</si>
  <si>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</si>
  <si>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</si>
  <si>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</si>
  <si>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</si>
  <si>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</si>
  <si>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</si>
  <si>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</si>
  <si>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</si>
  <si>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</si>
  <si>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</si>
  <si>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</si>
  <si>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</si>
  <si>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</si>
  <si>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</si>
  <si>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</si>
  <si>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</si>
  <si>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</si>
  <si>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</si>
  <si>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</si>
  <si>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</si>
  <si>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</si>
  <si>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</si>
  <si>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</si>
  <si>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</si>
  <si>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</si>
  <si>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</si>
  <si>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</si>
  <si>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</si>
  <si>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</si>
  <si>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</si>
  <si>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</si>
  <si>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</si>
  <si>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</si>
  <si>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</si>
  <si>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</si>
  <si>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</si>
  <si>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</si>
  <si>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</si>
  <si>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</si>
  <si>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</si>
  <si>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</si>
  <si>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</si>
  <si>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</si>
  <si>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</si>
  <si>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</si>
  <si>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</si>
  <si>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</si>
  <si>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</si>
  <si>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</si>
  <si>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</si>
  <si>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</si>
  <si>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</si>
  <si>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</si>
  <si>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</si>
  <si>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</si>
  <si>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</si>
  <si>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</si>
  <si>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</si>
  <si>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</si>
  <si>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</si>
  <si>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</si>
  <si>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</si>
  <si>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</si>
  <si>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</si>
  <si>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</si>
  <si>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</si>
  <si>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</si>
  <si>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</si>
  <si>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</si>
  <si>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</si>
  <si>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</si>
  <si>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</si>
  <si>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</si>
  <si>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</si>
  <si>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</si>
  <si>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</si>
  <si>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</si>
  <si>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</si>
  <si>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</si>
  <si>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</si>
  <si>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</si>
  <si>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</si>
  <si>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</si>
  <si>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</si>
  <si>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</si>
  <si>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</si>
  <si>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</si>
  <si>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</si>
  <si>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</si>
  <si>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</si>
  <si>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</si>
  <si>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</si>
  <si>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</si>
  <si>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</si>
  <si>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</si>
  <si>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</si>
  <si>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</si>
  <si>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</si>
  <si>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</si>
  <si>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</si>
  <si>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</si>
  <si>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</si>
  <si>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</si>
  <si>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</si>
  <si>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</si>
  <si>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</si>
  <si>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</si>
  <si>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</si>
  <si>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</si>
  <si>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</si>
  <si>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</si>
  <si>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</si>
  <si>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</si>
  <si>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</si>
  <si>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</si>
  <si>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</si>
  <si>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</si>
  <si>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</si>
  <si>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</si>
  <si>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</si>
  <si>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</si>
  <si>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</si>
  <si>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</si>
  <si>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</si>
  <si>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</si>
  <si>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</si>
  <si>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</si>
  <si>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</si>
  <si>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</si>
  <si>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</si>
  <si>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</si>
  <si>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</si>
  <si>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</si>
  <si>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</si>
  <si>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</si>
  <si>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</si>
  <si>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</si>
  <si>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</si>
  <si>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</si>
  <si>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</si>
  <si>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</si>
  <si>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</si>
  <si>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</si>
  <si>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</si>
  <si>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</si>
  <si>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</si>
  <si>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</si>
  <si>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</si>
  <si>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</si>
  <si>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</si>
  <si>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</si>
  <si>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</si>
  <si>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</si>
  <si>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</si>
  <si>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</si>
  <si>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</si>
  <si>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</si>
  <si>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</si>
  <si>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</si>
  <si>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</si>
  <si>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</si>
  <si>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</si>
  <si>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</si>
  <si>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</si>
  <si>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</si>
  <si>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</si>
  <si>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</si>
  <si>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</si>
  <si>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</si>
  <si>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</si>
  <si>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</si>
  <si>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</si>
  <si>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</si>
  <si>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</si>
  <si>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</si>
  <si>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</si>
  <si>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</si>
  <si>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</si>
  <si>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</si>
  <si>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</si>
  <si>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</si>
  <si>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</si>
  <si>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</si>
  <si>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</si>
  <si>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</si>
  <si>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</si>
  <si>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</si>
  <si>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</si>
  <si>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</si>
  <si>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</si>
  <si>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</si>
  <si>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</si>
  <si>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</si>
  <si>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</si>
  <si>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</si>
  <si>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</si>
  <si>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</si>
  <si>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</si>
  <si>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</si>
  <si>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</si>
  <si>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</si>
  <si>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</si>
  <si>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</si>
  <si>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</si>
  <si>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</si>
  <si>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</si>
  <si>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</si>
  <si>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</si>
  <si>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</si>
  <si>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</si>
  <si>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</si>
  <si>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</si>
  <si>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</si>
  <si>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</si>
  <si>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</si>
  <si>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</si>
  <si>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</si>
  <si>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</si>
  <si>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</si>
  <si>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</si>
  <si>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</si>
  <si>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</si>
  <si>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</si>
  <si>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</si>
  <si>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</si>
  <si>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</si>
  <si>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</si>
  <si>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</si>
  <si>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</si>
  <si>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</si>
  <si>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</si>
  <si>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</si>
  <si>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</si>
  <si>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</si>
  <si>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</si>
  <si>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</si>
  <si>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</si>
  <si>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</si>
  <si>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</si>
  <si>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</si>
  <si>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</si>
  <si>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</si>
  <si>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</si>
  <si>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</si>
  <si>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</si>
  <si>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</si>
  <si>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</si>
  <si>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</si>
  <si>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</si>
  <si>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</si>
  <si>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</si>
  <si>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</si>
  <si>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</si>
  <si>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</si>
  <si>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</si>
  <si>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</si>
  <si>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</si>
  <si>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</si>
  <si>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</si>
  <si>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</si>
  <si>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</si>
  <si>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</si>
  <si>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</si>
  <si>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</si>
  <si>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</si>
  <si>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</si>
  <si>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</si>
  <si>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</si>
  <si>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</si>
  <si>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</si>
  <si>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</si>
  <si>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</si>
  <si>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</si>
  <si>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</si>
  <si>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</si>
  <si>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</si>
  <si>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</si>
  <si>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</si>
  <si>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</si>
  <si>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</si>
  <si>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</si>
  <si>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</si>
  <si>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</si>
  <si>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</si>
  <si>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</si>
  <si>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</si>
  <si>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</si>
  <si>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</si>
  <si>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</si>
  <si>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</si>
  <si>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</si>
  <si>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</si>
  <si>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</si>
  <si>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</si>
  <si>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</si>
  <si>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</si>
  <si>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</si>
  <si>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</si>
  <si>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</si>
  <si>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</si>
  <si>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</si>
  <si>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</si>
  <si>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</si>
  <si>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</si>
  <si>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</si>
  <si>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</si>
  <si>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</si>
  <si>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</si>
  <si>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</si>
  <si>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</si>
  <si>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</si>
  <si>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</si>
  <si>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</si>
  <si>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</si>
  <si>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</si>
  <si>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</si>
  <si>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</si>
  <si>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</si>
  <si>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</si>
  <si>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</si>
  <si>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</si>
  <si>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</si>
  <si>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</si>
  <si>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</si>
  <si>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</si>
  <si>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</si>
  <si>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</si>
  <si>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</si>
  <si>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</si>
  <si>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</si>
  <si>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</si>
  <si>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</si>
  <si>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</si>
  <si>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</si>
  <si>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</si>
  <si>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</si>
  <si>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</si>
  <si>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</si>
  <si>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</si>
  <si>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</si>
  <si>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</si>
  <si>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</si>
  <si>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</si>
  <si>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</si>
  <si>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</si>
  <si>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</si>
  <si>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</si>
  <si>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</si>
  <si>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</si>
  <si>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</si>
  <si>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</si>
  <si>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</si>
  <si>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</si>
  <si>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</si>
  <si>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</si>
  <si>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</si>
  <si>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</si>
  <si>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</si>
  <si>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</si>
  <si>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</si>
  <si>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</si>
  <si>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</si>
  <si>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</si>
  <si>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</si>
  <si>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</si>
  <si>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</si>
  <si>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</si>
  <si>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</si>
  <si>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</si>
  <si>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</si>
  <si>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</si>
  <si>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</si>
  <si>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</si>
  <si>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</si>
  <si>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</si>
  <si>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</si>
  <si>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</si>
  <si>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</si>
  <si>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</si>
  <si>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</si>
  <si>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</si>
  <si>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</si>
  <si>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</si>
  <si>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</si>
  <si>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</si>
  <si>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</si>
  <si>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</si>
  <si>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</si>
  <si>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</si>
  <si>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</si>
  <si>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</si>
  <si>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</si>
  <si>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</si>
  <si>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</si>
  <si>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</si>
  <si>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</si>
  <si>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</si>
  <si>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</si>
  <si>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</si>
  <si>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</si>
  <si>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</si>
  <si>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</si>
  <si>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</si>
  <si>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</si>
  <si>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</si>
  <si>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</si>
  <si>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</si>
  <si>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</si>
  <si>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</si>
  <si>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</si>
  <si>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</si>
  <si>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</si>
  <si>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</si>
  <si>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</si>
  <si>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</si>
  <si>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</si>
  <si>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</si>
  <si>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</si>
  <si>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</si>
  <si>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</si>
  <si>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</si>
  <si>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</si>
  <si>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</si>
  <si>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</si>
  <si>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</si>
  <si>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</si>
  <si>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</si>
  <si>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</si>
  <si>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</si>
  <si>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</si>
  <si>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</si>
  <si>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</si>
  <si>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</si>
  <si>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</si>
  <si>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</si>
  <si>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</si>
  <si>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</si>
  <si>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</si>
  <si>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</si>
  <si>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</si>
  <si>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</si>
  <si>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</si>
  <si>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</si>
  <si>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</si>
  <si>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</si>
  <si>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</si>
  <si>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</si>
  <si>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</si>
  <si>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</si>
  <si>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</si>
  <si>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</si>
  <si>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</si>
  <si>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</si>
  <si>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</si>
  <si>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</si>
  <si>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</si>
  <si>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</si>
  <si>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</si>
  <si>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</si>
  <si>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</si>
  <si>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</si>
  <si>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</si>
  <si>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</si>
  <si>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</si>
  <si>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</si>
  <si>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</si>
  <si>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</si>
  <si>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</si>
  <si>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</si>
  <si>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</si>
  <si>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</si>
  <si>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</si>
  <si>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</si>
  <si>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</si>
  <si>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</si>
  <si>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</si>
  <si>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</si>
  <si>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</si>
  <si>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</si>
  <si>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</si>
  <si>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</si>
  <si>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</si>
  <si>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</si>
  <si>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</si>
  <si>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</si>
  <si>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</si>
  <si>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</si>
  <si>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</si>
  <si>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</si>
  <si>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</si>
  <si>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</si>
  <si>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</si>
  <si>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</si>
  <si>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</si>
  <si>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</si>
  <si>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</si>
  <si>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</si>
  <si>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</si>
  <si>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</si>
  <si>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</si>
  <si>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</si>
  <si>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</si>
  <si>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</si>
  <si>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</si>
  <si>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</si>
  <si>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</si>
  <si>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</si>
  <si>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</si>
  <si>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</si>
  <si>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</si>
  <si>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</si>
  <si>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</si>
  <si>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</si>
  <si>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</si>
  <si>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</si>
  <si>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</si>
  <si>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</si>
  <si>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</si>
  <si>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</si>
  <si>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</si>
  <si>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</si>
  <si>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</si>
  <si>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</si>
  <si>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</si>
  <si>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</si>
  <si>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</si>
  <si>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</si>
  <si>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</si>
  <si>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</si>
  <si>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</si>
  <si>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</si>
  <si>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</si>
  <si>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</si>
  <si>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</si>
  <si>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</si>
  <si>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</si>
  <si>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</si>
  <si>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</si>
  <si>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</si>
  <si>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</si>
  <si>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</si>
  <si>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</si>
  <si>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</si>
  <si>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</si>
  <si>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</si>
  <si>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</si>
  <si>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</si>
  <si>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</si>
  <si>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</si>
  <si>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</si>
  <si>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</si>
  <si>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</si>
  <si>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</si>
  <si>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</si>
  <si>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</si>
  <si>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</si>
  <si>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</si>
  <si>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</si>
  <si>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</si>
  <si>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</si>
  <si>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</si>
  <si>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</si>
  <si>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</si>
  <si>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</si>
  <si>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</si>
  <si>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</si>
  <si>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</si>
  <si>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</si>
  <si>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</si>
  <si>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</si>
  <si>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</si>
  <si>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</si>
  <si>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</si>
  <si>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</si>
  <si>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</si>
  <si>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</si>
  <si>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</si>
  <si>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</si>
  <si>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</si>
  <si>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</si>
  <si>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</si>
  <si>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</si>
  <si>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</si>
  <si>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</si>
  <si>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</si>
  <si>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</si>
  <si>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</si>
  <si>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</si>
  <si>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</si>
  <si>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</si>
  <si>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</si>
  <si>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</si>
  <si>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</si>
  <si>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</si>
  <si>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</si>
  <si>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</si>
  <si>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</si>
  <si>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</si>
  <si>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</si>
  <si>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</si>
  <si>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</si>
  <si>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</si>
  <si>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</si>
  <si>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</si>
  <si>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</si>
  <si>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</si>
  <si>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</si>
  <si>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</si>
  <si>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</si>
  <si>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</si>
  <si>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</si>
  <si>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</si>
  <si>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</si>
  <si>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</si>
  <si>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</si>
  <si>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</si>
  <si>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</si>
  <si>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</si>
  <si>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</si>
  <si>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</si>
  <si>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</si>
  <si>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</si>
  <si>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</si>
  <si>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</si>
  <si>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</si>
  <si>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</si>
  <si>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</si>
  <si>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</si>
  <si>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</si>
  <si>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</si>
  <si>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</si>
  <si>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</si>
  <si>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</si>
  <si>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</si>
  <si>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</si>
  <si>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</si>
  <si>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</si>
  <si>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</si>
  <si>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</si>
  <si>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</si>
  <si>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</si>
  <si>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</si>
  <si>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</si>
  <si>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</si>
  <si>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</si>
  <si>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</si>
  <si>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</si>
  <si>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</si>
  <si>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</si>
  <si>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</si>
  <si>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</si>
  <si>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</si>
  <si>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</si>
  <si>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</si>
  <si>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</si>
  <si>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</si>
  <si>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</si>
  <si>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</si>
  <si>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</si>
  <si>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</si>
  <si>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</si>
  <si>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</si>
  <si>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</si>
  <si>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</si>
  <si>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</si>
  <si>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</si>
  <si>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</si>
  <si>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</si>
  <si>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</si>
  <si>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</si>
  <si>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</si>
  <si>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</si>
  <si>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</si>
  <si>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</si>
  <si>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</si>
  <si>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</si>
  <si>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</si>
  <si>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</si>
  <si>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</si>
  <si>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</si>
  <si>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</si>
  <si>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</si>
  <si>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</si>
  <si>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</si>
  <si>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</si>
  <si>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</si>
  <si>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</si>
  <si>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</si>
  <si>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</si>
  <si>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</si>
  <si>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</si>
  <si>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</si>
  <si>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</si>
  <si>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</si>
  <si>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</si>
  <si>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</si>
  <si>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</si>
  <si>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</si>
  <si>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</si>
  <si>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</si>
  <si>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</si>
  <si>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</si>
  <si>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</si>
  <si>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</si>
  <si>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</si>
  <si>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</si>
  <si>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</si>
  <si>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</si>
  <si>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</si>
  <si>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</si>
  <si>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</si>
  <si>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</si>
  <si>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</si>
  <si>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</si>
  <si>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</si>
  <si>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</si>
  <si>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</si>
  <si>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</si>
  <si>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</si>
  <si>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</si>
  <si>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</si>
  <si>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</si>
  <si>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</si>
  <si>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</si>
  <si>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</si>
  <si>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</si>
  <si>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</si>
  <si>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</si>
  <si>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</si>
  <si>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</si>
  <si>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</si>
  <si>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</si>
  <si>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</si>
  <si>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</si>
  <si>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</si>
  <si>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</si>
  <si>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</si>
  <si>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</si>
  <si>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</si>
  <si>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</si>
  <si>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</si>
  <si>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</si>
  <si>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</si>
  <si>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</si>
  <si>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</si>
  <si>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</si>
  <si>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</si>
  <si>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</si>
  <si>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</si>
  <si>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</si>
  <si>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</si>
  <si>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</si>
  <si>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</si>
  <si>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</si>
  <si>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</si>
  <si>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</si>
  <si>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</si>
  <si>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</si>
  <si>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</si>
  <si>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</si>
  <si>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</si>
  <si>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</si>
  <si>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</si>
  <si>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</si>
  <si>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</si>
  <si>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</si>
  <si>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</si>
  <si>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</si>
  <si>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</si>
  <si>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</si>
  <si>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</si>
  <si>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</si>
  <si>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</si>
  <si>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</si>
  <si>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</si>
  <si>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</si>
  <si>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</si>
  <si>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</si>
  <si>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</si>
  <si>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</si>
  <si>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</si>
  <si>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</si>
  <si>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</si>
  <si>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</si>
  <si>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</si>
  <si>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</si>
  <si>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</si>
  <si>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</si>
  <si>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</si>
  <si>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</si>
  <si>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</si>
  <si>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</si>
  <si>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</si>
  <si>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</si>
  <si>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</si>
  <si>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</si>
  <si>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</si>
  <si>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</si>
  <si>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</si>
  <si>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</si>
  <si>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</si>
  <si>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</si>
  <si>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</si>
  <si>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</si>
  <si>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</si>
  <si>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</si>
  <si>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</si>
  <si>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</si>
  <si>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</si>
  <si>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</si>
  <si>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</si>
  <si>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</si>
  <si>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</si>
  <si>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</si>
  <si>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</si>
  <si>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</si>
  <si>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</si>
  <si>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</si>
  <si>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</si>
  <si>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</si>
  <si>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</si>
  <si>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</si>
  <si>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</si>
  <si>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</si>
  <si>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</si>
  <si>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</si>
  <si>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</si>
  <si>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</si>
  <si>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</si>
  <si>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</si>
  <si>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</si>
  <si>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</si>
  <si>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</si>
  <si>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</si>
  <si>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</si>
  <si>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</si>
  <si>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</si>
  <si>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</si>
  <si>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</si>
  <si>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</si>
  <si>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</si>
  <si>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</si>
  <si>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</si>
  <si>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</si>
  <si>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</si>
  <si>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</si>
  <si>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</si>
  <si>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</si>
  <si>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</si>
  <si>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</si>
  <si>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</si>
  <si>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</si>
  <si>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</si>
  <si>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</si>
  <si>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</si>
  <si>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</si>
  <si>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</si>
  <si>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</si>
  <si>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</si>
  <si>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</si>
  <si>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</si>
  <si>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</si>
  <si>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</si>
  <si>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</si>
  <si>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</si>
  <si>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</si>
  <si>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</si>
  <si>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</si>
  <si>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</si>
  <si>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</si>
  <si>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</si>
  <si>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</si>
  <si>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</si>
  <si>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</si>
  <si>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</si>
  <si>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</si>
  <si>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</si>
  <si>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</si>
  <si>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</si>
  <si>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</si>
  <si>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</si>
  <si>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</si>
  <si>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</si>
  <si>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</si>
  <si>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</si>
  <si>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</si>
  <si>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</si>
  <si>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</si>
  <si>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</si>
  <si>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</si>
  <si>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</si>
  <si>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</si>
  <si>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</si>
  <si>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</si>
  <si>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</si>
  <si>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</si>
  <si>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</si>
  <si>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</si>
  <si>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</si>
  <si>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</si>
  <si>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</si>
  <si>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</si>
  <si>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</si>
  <si>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</si>
  <si>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</si>
  <si>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</si>
  <si>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</si>
  <si>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</si>
  <si>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</si>
  <si>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</si>
  <si>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</si>
  <si>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</si>
  <si>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</si>
  <si>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</si>
  <si>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</si>
  <si>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</si>
  <si>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</si>
  <si>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</si>
  <si>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</si>
  <si>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</si>
  <si>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</si>
  <si>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</si>
  <si>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</si>
  <si>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</si>
  <si>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</si>
  <si>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</si>
  <si>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</si>
  <si>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</si>
  <si>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</si>
  <si>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</si>
  <si>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</si>
  <si>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</si>
  <si>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</si>
  <si>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</si>
  <si>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</si>
  <si>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</si>
  <si>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</si>
  <si>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</si>
  <si>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</si>
  <si>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</si>
  <si>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</si>
  <si>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</si>
  <si>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</si>
  <si>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</si>
  <si>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</si>
  <si>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</si>
  <si>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</si>
  <si>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</si>
  <si>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</si>
  <si>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</si>
  <si>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</si>
  <si>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</si>
  <si>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</si>
  <si>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</si>
  <si>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</si>
  <si>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</si>
  <si>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</si>
  <si>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</si>
  <si>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</si>
  <si>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</si>
  <si>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</si>
  <si>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</si>
  <si>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</si>
  <si>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</si>
  <si>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</si>
  <si>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</si>
  <si>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</si>
  <si>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</si>
  <si>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</si>
  <si>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</si>
  <si>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</si>
  <si>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</si>
  <si>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</si>
  <si>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</si>
  <si>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</si>
  <si>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</si>
  <si>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</si>
  <si>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</si>
  <si>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</si>
  <si>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</si>
  <si>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</si>
  <si>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</si>
  <si>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</si>
  <si>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</si>
  <si>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</si>
  <si>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</si>
  <si>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</si>
  <si>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</si>
  <si>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</si>
  <si>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</si>
  <si>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</si>
  <si>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</si>
  <si>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</si>
  <si>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</si>
  <si>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</si>
  <si>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</si>
  <si>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</si>
  <si>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</si>
  <si>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</si>
  <si>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</si>
  <si>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</si>
  <si>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</si>
  <si>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</si>
  <si>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</si>
  <si>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</si>
  <si>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</si>
  <si>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</si>
  <si>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</si>
  <si>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</si>
  <si>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</si>
  <si>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</si>
  <si>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</si>
  <si>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</si>
  <si>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</si>
  <si>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</si>
  <si>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</si>
  <si>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</si>
  <si>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</si>
  <si>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</si>
  <si>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</si>
  <si>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</si>
  <si>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</si>
  <si>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</si>
  <si>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</si>
  <si>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</si>
  <si>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</si>
  <si>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</si>
  <si>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</si>
  <si>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</si>
  <si>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</si>
  <si>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</si>
  <si>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</si>
  <si>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</si>
  <si>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</si>
  <si>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</si>
  <si>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</si>
  <si>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</si>
  <si>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</si>
  <si>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</si>
  <si>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</si>
  <si>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</si>
  <si>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</si>
  <si>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</si>
  <si>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</si>
  <si>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</si>
  <si>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</si>
  <si>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</si>
  <si>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</si>
  <si>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</si>
  <si>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</si>
  <si>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</si>
  <si>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</si>
  <si>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</si>
  <si>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</si>
  <si>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</si>
  <si>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</si>
  <si>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</si>
  <si>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</si>
  <si>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</si>
  <si>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</si>
  <si>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</si>
  <si>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</si>
  <si>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</si>
  <si>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</si>
  <si>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</si>
  <si>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</si>
  <si>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</si>
  <si>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</si>
  <si>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</si>
  <si>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</si>
  <si>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</si>
  <si>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</si>
  <si>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</si>
  <si>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</si>
  <si>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</si>
  <si>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</si>
  <si>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</si>
  <si>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</si>
  <si>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</si>
  <si>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</si>
  <si>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</si>
  <si>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</si>
  <si>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</si>
  <si>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</si>
  <si>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</si>
  <si>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</si>
  <si>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</si>
  <si>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</si>
  <si>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</si>
  <si>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</si>
  <si>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</si>
  <si>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</si>
  <si>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</si>
  <si>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</si>
  <si>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</si>
  <si>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</si>
  <si>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</si>
  <si>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</si>
  <si>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</si>
  <si>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</si>
  <si>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</si>
  <si>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</si>
  <si>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</si>
  <si>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</si>
  <si>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</si>
  <si>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</si>
  <si>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</si>
  <si>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</si>
  <si>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</si>
  <si>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</si>
  <si>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</si>
  <si>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</si>
  <si>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</si>
  <si>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</si>
  <si>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</si>
  <si>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</si>
  <si>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</si>
  <si>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</si>
  <si>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</si>
  <si>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</si>
  <si>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</si>
  <si>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</si>
  <si>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</si>
  <si>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</si>
  <si>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</si>
  <si>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</si>
  <si>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</si>
  <si>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</si>
  <si>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</si>
  <si>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</si>
  <si>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</si>
  <si>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</si>
  <si>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</si>
  <si>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</si>
  <si>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</si>
  <si>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</si>
  <si>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</si>
  <si>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</si>
  <si>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</si>
  <si>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</si>
  <si>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</si>
  <si>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</si>
  <si>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</si>
  <si>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</si>
  <si>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</si>
  <si>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</si>
  <si>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</si>
  <si>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</si>
  <si>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</si>
  <si>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</si>
  <si>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</si>
  <si>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</si>
  <si>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</si>
  <si>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</si>
  <si>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</si>
  <si>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</si>
  <si>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</si>
  <si>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</si>
  <si>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</si>
  <si>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</si>
  <si>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</si>
  <si>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</si>
  <si>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</si>
  <si>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</si>
  <si>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</si>
  <si>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</si>
  <si>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</si>
  <si>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</si>
  <si>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</si>
  <si>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</si>
  <si>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</si>
  <si>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</si>
  <si>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</si>
  <si>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</si>
  <si>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</si>
  <si>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</si>
  <si>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</si>
  <si>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</si>
  <si>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</si>
  <si>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</si>
  <si>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</si>
  <si>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</si>
  <si>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</si>
  <si>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</si>
  <si>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</si>
  <si>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</si>
  <si>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</si>
  <si>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</si>
  <si>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</si>
  <si>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</si>
  <si>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</si>
  <si>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</si>
  <si>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</si>
  <si>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</si>
  <si>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</si>
  <si>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</si>
  <si>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</si>
  <si>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</si>
  <si>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</si>
  <si>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</si>
  <si>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</si>
  <si>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</si>
  <si>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</si>
  <si>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</si>
  <si>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</si>
  <si>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</si>
  <si>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</si>
  <si>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</si>
  <si>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</si>
  <si>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</si>
  <si>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</si>
  <si>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</si>
  <si>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</si>
  <si>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</si>
  <si>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</si>
  <si>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</si>
  <si>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</si>
  <si>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</si>
  <si>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</si>
  <si>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</si>
  <si>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</si>
  <si>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</si>
  <si>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</si>
  <si>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</si>
  <si>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</si>
  <si>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</si>
  <si>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</si>
  <si>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</si>
  <si>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</si>
  <si>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</si>
  <si>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</si>
  <si>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</si>
  <si>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</si>
  <si>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</si>
  <si>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</si>
  <si>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</si>
  <si>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</si>
  <si>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</si>
  <si>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</si>
  <si>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</si>
  <si>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</si>
  <si>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</si>
  <si>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</si>
  <si>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</si>
  <si>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</si>
  <si>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</si>
  <si>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</si>
  <si>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</si>
  <si>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</si>
  <si>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</si>
  <si>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</si>
  <si>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</si>
  <si>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</si>
  <si>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</si>
  <si>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</si>
  <si>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</si>
  <si>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</si>
  <si>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</si>
  <si>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</si>
  <si>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</si>
  <si>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</si>
  <si>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</si>
  <si>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</si>
  <si>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</si>
  <si>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</si>
  <si>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</si>
  <si>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</si>
  <si>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</si>
  <si>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</si>
  <si>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</si>
  <si>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</si>
  <si>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</si>
  <si>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</si>
  <si>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</si>
  <si>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</si>
  <si>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</si>
  <si>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</si>
  <si>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</si>
  <si>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</si>
  <si>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</si>
  <si>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</si>
  <si>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</si>
  <si>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</si>
  <si>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</si>
  <si>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</si>
  <si>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</si>
  <si>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</si>
  <si>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</si>
  <si>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</si>
  <si>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</si>
  <si>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</si>
  <si>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</si>
  <si>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</si>
  <si>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</si>
  <si>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</si>
  <si>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</si>
  <si>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</si>
  <si>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</si>
  <si>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</si>
  <si>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</si>
  <si>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</si>
  <si>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</si>
  <si>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</si>
  <si>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</si>
  <si>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</si>
  <si>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</si>
  <si>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</si>
  <si>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</si>
  <si>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</si>
  <si>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</si>
  <si>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</si>
  <si>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</si>
  <si>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</si>
  <si>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</si>
  <si>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</si>
  <si>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</si>
  <si>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</si>
  <si>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</si>
  <si>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</si>
  <si>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</si>
  <si>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</si>
  <si>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</si>
  <si>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</si>
  <si>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</si>
  <si>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</si>
  <si>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</si>
  <si>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</si>
  <si>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</si>
  <si>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</si>
  <si>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</si>
  <si>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</si>
  <si>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</si>
  <si>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</si>
  <si>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</si>
  <si>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</si>
  <si>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</si>
  <si>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</si>
  <si>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</si>
  <si>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</si>
  <si>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</si>
  <si>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</si>
  <si>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</si>
  <si>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</si>
  <si>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</si>
  <si>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</si>
  <si>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</si>
  <si>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</si>
  <si>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</si>
  <si>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</si>
  <si>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</si>
  <si>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</si>
  <si>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</si>
  <si>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</si>
  <si>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</si>
  <si>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</si>
  <si>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</si>
  <si>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</si>
  <si>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</si>
  <si>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</si>
  <si>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</si>
  <si>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</si>
  <si>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</si>
  <si>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</si>
  <si>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</si>
  <si>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</si>
  <si>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</si>
  <si>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</si>
  <si>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</si>
  <si>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</si>
  <si>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</si>
  <si>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</si>
  <si>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</si>
  <si>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</si>
  <si>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</si>
  <si>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</si>
  <si>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</si>
  <si>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</si>
  <si>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</si>
  <si>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</si>
  <si>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</si>
  <si>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</si>
  <si>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</si>
  <si>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</si>
  <si>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</si>
  <si>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</si>
  <si>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</si>
  <si>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</si>
  <si>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</si>
  <si>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</si>
  <si>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</si>
  <si>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</si>
  <si>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</si>
  <si>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</si>
  <si>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</si>
  <si>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</si>
  <si>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</si>
  <si>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</si>
  <si>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</si>
  <si>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</si>
  <si>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</si>
  <si>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</si>
  <si>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</si>
  <si>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</si>
  <si>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</si>
  <si>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</si>
  <si>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</si>
  <si>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</si>
  <si>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</si>
  <si>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</si>
  <si>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</si>
  <si>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</si>
  <si>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</si>
  <si>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</si>
  <si>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</si>
  <si>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</si>
  <si>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</si>
  <si>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</si>
  <si>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</si>
  <si>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</si>
  <si>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</si>
  <si>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</si>
  <si>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</si>
  <si>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</si>
  <si>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</si>
  <si>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</si>
  <si>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</si>
  <si>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</si>
  <si>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</si>
  <si>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</si>
  <si>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</si>
  <si>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</si>
  <si>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</si>
  <si>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</si>
  <si>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</si>
  <si>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</si>
  <si>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</si>
  <si>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</si>
  <si>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</si>
  <si>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</si>
  <si>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</si>
  <si>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</si>
  <si>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</si>
  <si>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</si>
  <si>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</si>
  <si>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</si>
  <si>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</si>
  <si>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</si>
  <si>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</si>
  <si>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</si>
  <si>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</si>
  <si>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</si>
  <si>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</si>
  <si>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</si>
  <si>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</si>
  <si>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</si>
  <si>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</si>
  <si>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</si>
  <si>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</si>
  <si>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</si>
  <si>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</si>
  <si>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</si>
  <si>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</si>
  <si>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</si>
  <si>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</si>
  <si>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</si>
  <si>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</si>
  <si>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</si>
  <si>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</si>
  <si>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</si>
  <si>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</si>
  <si>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</si>
  <si>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</si>
  <si>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</si>
  <si>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</si>
  <si>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</si>
  <si>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</si>
  <si>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</si>
  <si>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</si>
  <si>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</si>
  <si>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</si>
  <si>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</si>
  <si>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</si>
  <si>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</si>
  <si>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</si>
  <si>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</si>
  <si>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</si>
  <si>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</si>
  <si>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</si>
  <si>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</si>
  <si>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</si>
  <si>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</si>
  <si>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</si>
  <si>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</si>
  <si>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</si>
  <si>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</si>
  <si>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</si>
  <si>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</si>
  <si>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</si>
  <si>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</si>
  <si>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</si>
  <si>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</si>
  <si>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</si>
  <si>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</si>
  <si>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</si>
  <si>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</si>
  <si>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</si>
  <si>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</si>
  <si>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</si>
  <si>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</si>
  <si>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</si>
  <si>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</si>
  <si>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</si>
  <si>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</si>
  <si>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</si>
  <si>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</si>
  <si>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</si>
  <si>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</si>
  <si>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</si>
  <si>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</si>
  <si>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</si>
  <si>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</si>
  <si>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</si>
  <si>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</si>
  <si>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</si>
  <si>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</si>
  <si>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</si>
  <si>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</si>
  <si>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</si>
  <si>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</si>
  <si>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</si>
  <si>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</si>
  <si>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</si>
  <si>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</si>
  <si>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</si>
  <si>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</si>
  <si>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</si>
  <si>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</si>
  <si>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</si>
  <si>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</si>
  <si>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</si>
  <si>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</si>
  <si>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</si>
  <si>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</si>
  <si>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</si>
  <si>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</si>
  <si>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</si>
  <si>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</si>
  <si>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</si>
  <si>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</si>
  <si>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</si>
  <si>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</si>
  <si>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</si>
  <si>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</si>
  <si>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</si>
  <si>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</si>
  <si>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</si>
  <si>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</si>
  <si>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</si>
  <si>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</si>
  <si>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</si>
  <si>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</si>
  <si>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</si>
  <si>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</si>
  <si>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</si>
  <si>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</si>
  <si>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</si>
  <si>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</si>
  <si>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</si>
  <si>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</si>
  <si>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</si>
  <si>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</si>
  <si>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</si>
  <si>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</si>
  <si>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</si>
  <si>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</si>
  <si>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</si>
  <si>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</si>
  <si>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</si>
  <si>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</si>
  <si>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</si>
  <si>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</si>
  <si>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</si>
  <si>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</si>
  <si>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</si>
  <si>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</si>
  <si>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</si>
  <si>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</si>
  <si>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</si>
  <si>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</si>
  <si>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</si>
  <si>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</si>
  <si>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</si>
  <si>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</si>
  <si>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</si>
  <si>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</si>
  <si>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</si>
  <si>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</si>
  <si>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</si>
  <si>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</si>
  <si>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</si>
  <si>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</si>
  <si>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</si>
  <si>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</si>
  <si>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</si>
  <si>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</si>
  <si>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</si>
  <si>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</si>
  <si>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</si>
  <si>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</si>
  <si>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</si>
  <si>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</si>
  <si>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</si>
  <si>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</si>
  <si>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</si>
  <si>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</si>
  <si>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</si>
  <si>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</si>
  <si>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</si>
  <si>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</si>
  <si>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</si>
  <si>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</si>
  <si>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</si>
  <si>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</si>
  <si>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</si>
  <si>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</si>
  <si>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</si>
  <si>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</si>
  <si>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</si>
  <si>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</si>
  <si>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</si>
  <si>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</si>
  <si>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</si>
  <si>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</si>
  <si>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</si>
  <si>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</si>
  <si>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</si>
  <si>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</si>
  <si>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</si>
  <si>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</si>
  <si>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</si>
  <si>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</si>
  <si>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</si>
  <si>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</si>
  <si>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</si>
  <si>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</si>
  <si>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</si>
  <si>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</si>
  <si>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</si>
  <si>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</si>
  <si>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</si>
  <si>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</si>
  <si>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</si>
  <si>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</si>
  <si>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</si>
  <si>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</si>
  <si>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</si>
  <si>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</si>
  <si>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</si>
  <si>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</si>
  <si>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</si>
  <si>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</si>
  <si>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</si>
  <si>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</si>
  <si>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</si>
  <si>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</si>
  <si>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</si>
  <si>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</si>
  <si>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</si>
  <si>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</si>
  <si>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</si>
  <si>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</si>
  <si>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</si>
  <si>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</si>
  <si>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</si>
  <si>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</si>
  <si>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</si>
  <si>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</si>
  <si>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</si>
  <si>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</si>
  <si>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</si>
  <si>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</si>
  <si>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</si>
  <si>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</si>
  <si>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</si>
  <si>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</si>
  <si>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</si>
  <si>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</si>
  <si>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</si>
  <si>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</si>
  <si>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</si>
  <si>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</si>
  <si>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</si>
  <si>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</si>
  <si>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</si>
  <si>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</si>
  <si>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</si>
  <si>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</si>
  <si>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</si>
  <si>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</si>
  <si>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</si>
  <si>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</si>
  <si>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</si>
  <si>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</si>
  <si>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</si>
  <si>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</si>
  <si>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</si>
  <si>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</si>
  <si>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</si>
  <si>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</si>
  <si>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</si>
  <si>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</si>
  <si>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</si>
  <si>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</si>
  <si>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</si>
  <si>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</si>
  <si>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</si>
  <si>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</si>
  <si>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</si>
  <si>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</si>
  <si>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</si>
  <si>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</si>
  <si>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</si>
  <si>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</si>
  <si>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</si>
  <si>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</si>
  <si>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</si>
  <si>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</si>
  <si>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</si>
  <si>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</si>
  <si>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</si>
  <si>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</si>
  <si>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</si>
  <si>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</si>
  <si>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</si>
  <si>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</si>
  <si>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</si>
  <si>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</si>
  <si>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</si>
  <si>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</si>
  <si>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</si>
  <si>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</si>
  <si>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</si>
  <si>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</si>
  <si>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</si>
  <si>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</si>
  <si>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</si>
  <si>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</si>
  <si>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</si>
  <si>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</si>
  <si>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</si>
  <si>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</si>
  <si>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</si>
  <si>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</si>
  <si>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</si>
  <si>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</si>
  <si>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</si>
  <si>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</si>
  <si>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</si>
  <si>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</si>
  <si>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</si>
  <si>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</si>
  <si>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</si>
  <si>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</si>
  <si>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</si>
  <si>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</si>
  <si>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</si>
  <si>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</si>
  <si>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</si>
  <si>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</si>
  <si>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</si>
  <si>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</si>
  <si>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</si>
  <si>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</si>
  <si>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</si>
  <si>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</si>
  <si>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</si>
  <si>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</si>
  <si>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</si>
  <si>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</si>
  <si>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</si>
  <si>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</si>
  <si>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</si>
  <si>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</si>
  <si>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</si>
  <si>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</si>
  <si>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</si>
  <si>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</si>
  <si>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</si>
  <si>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</si>
  <si>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</si>
  <si>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</si>
  <si>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</si>
  <si>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</si>
  <si>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</si>
  <si>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</si>
  <si>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</si>
  <si>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</si>
  <si>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</si>
  <si>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</si>
  <si>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</si>
  <si>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</si>
  <si>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</si>
  <si>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</si>
  <si>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</si>
  <si>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</si>
  <si>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</si>
  <si>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</si>
  <si>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</si>
  <si>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</si>
  <si>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</si>
  <si>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</si>
  <si>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</si>
  <si>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</si>
  <si>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</si>
  <si>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</si>
  <si>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</si>
  <si>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</si>
  <si>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</si>
  <si>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</si>
  <si>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</si>
  <si>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</si>
  <si>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</si>
  <si>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</si>
  <si>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</si>
  <si>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</si>
  <si>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</si>
  <si>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</si>
  <si>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</si>
  <si>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</si>
  <si>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</si>
  <si>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</si>
  <si>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</si>
  <si>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</si>
  <si>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</si>
  <si>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</si>
  <si>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</si>
  <si>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</si>
  <si>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</si>
  <si>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</si>
  <si>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</si>
  <si>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</si>
  <si>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</si>
  <si>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</si>
  <si>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</si>
  <si>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</si>
  <si>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</si>
  <si>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</si>
  <si>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</si>
  <si>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</si>
  <si>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</si>
  <si>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</si>
  <si>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</si>
  <si>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</si>
  <si>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</si>
  <si>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</si>
  <si>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</si>
  <si>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</si>
  <si>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</si>
  <si>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</si>
  <si>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</si>
  <si>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</si>
  <si>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</si>
  <si>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</si>
  <si>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</si>
  <si>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</si>
  <si>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</si>
  <si>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</si>
  <si>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</si>
  <si>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</si>
  <si>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</si>
  <si>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</si>
  <si>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</si>
  <si>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</si>
  <si>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</si>
  <si>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</si>
  <si>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</si>
  <si>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</si>
  <si>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</si>
  <si>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</si>
  <si>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</si>
  <si>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</si>
  <si>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</si>
  <si>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</si>
  <si>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</si>
  <si>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</si>
  <si>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</si>
  <si>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</si>
  <si>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</si>
  <si>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</si>
  <si>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</si>
  <si>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</si>
  <si>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</si>
  <si>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</si>
  <si>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</si>
  <si>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</si>
  <si>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</si>
  <si>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</si>
  <si>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</si>
  <si>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</si>
  <si>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</si>
  <si>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</si>
  <si>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</si>
  <si>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</si>
  <si>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</si>
  <si>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</si>
  <si>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</si>
  <si>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</si>
  <si>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</si>
  <si>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</si>
  <si>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</si>
  <si>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</si>
  <si>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</si>
  <si>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</si>
  <si>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</si>
  <si>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</si>
  <si>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</si>
  <si>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</si>
  <si>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</si>
  <si>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</si>
  <si>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</si>
  <si>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</si>
  <si>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</si>
  <si>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</si>
  <si>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</si>
  <si>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</si>
  <si>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</si>
  <si>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</si>
  <si>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</si>
  <si>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</si>
  <si>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</si>
  <si>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</si>
  <si>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</si>
  <si>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</si>
  <si>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</si>
  <si>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</si>
  <si>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</si>
  <si>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</si>
  <si>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</si>
  <si>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</si>
  <si>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</si>
  <si>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</si>
  <si>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</si>
  <si>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</si>
  <si>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</si>
  <si>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</si>
  <si>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</si>
  <si>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</si>
  <si>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</si>
  <si>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</si>
  <si>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</si>
  <si>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</si>
  <si>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</si>
  <si>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</si>
  <si>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</si>
  <si>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</si>
  <si>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</si>
  <si>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</si>
  <si>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</si>
  <si>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</si>
  <si>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</si>
  <si>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</si>
  <si>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</si>
  <si>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</si>
  <si>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</si>
  <si>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</si>
  <si>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</si>
  <si>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</si>
  <si>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</si>
  <si>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</si>
  <si>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</si>
  <si>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</si>
  <si>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</si>
  <si>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</si>
  <si>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</si>
  <si>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</si>
  <si>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</si>
  <si>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</si>
  <si>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</si>
  <si>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</si>
  <si>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</si>
  <si>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</si>
  <si>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</si>
  <si>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</si>
  <si>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</si>
  <si>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</si>
  <si>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</si>
  <si>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</si>
  <si>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</si>
  <si>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</si>
  <si>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</si>
  <si>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</si>
  <si>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</si>
  <si>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</si>
  <si>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</si>
  <si>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</si>
  <si>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</si>
  <si>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</si>
  <si>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</si>
  <si>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</si>
  <si>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</si>
  <si>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</si>
  <si>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</si>
  <si>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</si>
  <si>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</si>
  <si>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</si>
  <si>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</si>
  <si>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</si>
  <si>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</si>
  <si>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</si>
  <si>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</si>
  <si>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</si>
  <si>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</si>
  <si>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</si>
  <si>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</si>
  <si>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</si>
  <si>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</si>
  <si>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</si>
  <si>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</si>
  <si>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</si>
  <si>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</si>
  <si>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</si>
  <si>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</si>
  <si>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</si>
  <si>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</si>
  <si>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</si>
  <si>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</si>
  <si>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</si>
  <si>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</si>
  <si>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</si>
  <si>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</si>
  <si>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</si>
  <si>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</si>
  <si>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</si>
  <si>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</si>
  <si>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</si>
  <si>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</si>
  <si>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</si>
  <si>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</si>
  <si>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</si>
  <si>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</si>
  <si>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</si>
  <si>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</si>
  <si>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</si>
  <si>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</si>
  <si>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</si>
  <si>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</si>
  <si>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</si>
  <si>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</si>
  <si>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</si>
  <si>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</si>
  <si>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</si>
  <si>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</si>
  <si>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</si>
  <si>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</si>
  <si>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</si>
  <si>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</si>
  <si>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</si>
  <si>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</si>
  <si>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</si>
  <si>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</si>
  <si>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</si>
  <si>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</si>
  <si>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</si>
  <si>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</si>
  <si>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</si>
  <si>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</si>
  <si>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</si>
  <si>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</si>
  <si>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</si>
  <si>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</si>
  <si>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</si>
  <si>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</si>
  <si>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</si>
  <si>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</si>
  <si>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</si>
  <si>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</si>
  <si>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</si>
  <si>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</si>
  <si>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</si>
  <si>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</si>
  <si>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</si>
  <si>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</si>
  <si>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</si>
  <si>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</si>
  <si>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</si>
  <si>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</si>
  <si>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</si>
  <si>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</si>
  <si>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</si>
  <si>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</si>
  <si>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</si>
  <si>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</si>
  <si>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</si>
  <si>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</si>
  <si>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</si>
  <si>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</si>
  <si>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</si>
  <si>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</si>
  <si>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</si>
  <si>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</si>
  <si>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</si>
  <si>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</si>
  <si>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</si>
  <si>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</si>
  <si>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</si>
  <si>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</si>
  <si>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</si>
  <si>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</si>
  <si>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</si>
  <si>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</si>
  <si>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</si>
  <si>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</si>
  <si>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</si>
  <si>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</si>
  <si>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</si>
  <si>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</si>
  <si>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</si>
  <si>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</si>
  <si>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</si>
  <si>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</si>
  <si>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</si>
  <si>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</si>
  <si>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</si>
  <si>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</si>
  <si>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</si>
  <si>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</si>
  <si>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</si>
  <si>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</si>
  <si>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</si>
  <si>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</si>
  <si>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</si>
  <si>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</si>
  <si>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</si>
  <si>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</si>
  <si>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</si>
  <si>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</si>
  <si>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</si>
  <si>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</si>
  <si>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</si>
  <si>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</si>
  <si>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</si>
  <si>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</si>
  <si>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</si>
  <si>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</si>
  <si>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</si>
  <si>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</si>
  <si>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</si>
  <si>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</si>
  <si>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</si>
  <si>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</si>
  <si>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</si>
  <si>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</si>
  <si>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</si>
  <si>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</si>
  <si>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</si>
  <si>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</si>
  <si>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</si>
  <si>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</si>
  <si>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</si>
  <si>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</si>
  <si>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</si>
  <si>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</si>
  <si>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</si>
  <si>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</si>
  <si>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</si>
  <si>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</si>
  <si>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</si>
  <si>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</si>
  <si>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</si>
  <si>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</si>
  <si>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</si>
  <si>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</si>
  <si>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</si>
  <si>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</si>
  <si>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</si>
  <si>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</si>
  <si>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</si>
  <si>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</si>
  <si>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</si>
  <si>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</si>
  <si>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</si>
  <si>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</si>
  <si>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</si>
  <si>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</si>
  <si>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</si>
  <si>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</si>
  <si>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</si>
  <si>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</si>
  <si>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</si>
  <si>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</si>
  <si>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</si>
  <si>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</si>
  <si>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</si>
  <si>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</si>
  <si>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</si>
  <si>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</si>
  <si>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</si>
  <si>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</si>
  <si>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</si>
  <si>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</si>
  <si>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</si>
  <si>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</si>
  <si>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</si>
  <si>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</si>
  <si>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</si>
  <si>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</si>
  <si>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</si>
  <si>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</si>
  <si>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</si>
  <si>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</si>
  <si>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</si>
  <si>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</si>
  <si>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</si>
  <si>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</si>
  <si>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</si>
  <si>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</si>
  <si>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</si>
  <si>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</si>
  <si>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</si>
  <si>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</si>
  <si>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</si>
  <si>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</si>
  <si>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</si>
  <si>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</si>
  <si>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</si>
  <si>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</si>
  <si>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</si>
  <si>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</si>
  <si>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</si>
  <si>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</si>
  <si>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</si>
  <si>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</si>
  <si>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</si>
  <si>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</si>
  <si>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</si>
  <si>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</si>
  <si>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</si>
  <si>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</si>
  <si>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</si>
  <si>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</si>
  <si>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</si>
  <si>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</si>
  <si>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</si>
  <si>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</si>
  <si>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</si>
  <si>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</si>
  <si>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</si>
  <si>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</si>
  <si>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</si>
  <si>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</si>
  <si>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</si>
  <si>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</si>
  <si>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</si>
  <si>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</si>
  <si>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</si>
  <si>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</si>
  <si>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</si>
  <si>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</si>
  <si>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</si>
  <si>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</si>
  <si>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</si>
  <si>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</si>
  <si>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</si>
  <si>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</si>
  <si>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</si>
  <si>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</si>
  <si>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</si>
  <si>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</si>
  <si>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</si>
  <si>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</si>
  <si>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</si>
  <si>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</si>
  <si>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</si>
  <si>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</si>
  <si>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</si>
  <si>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</si>
  <si>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</si>
  <si>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</si>
  <si>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</si>
  <si>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</si>
  <si>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</si>
  <si>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</si>
  <si>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</si>
  <si>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</si>
  <si>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</si>
  <si>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</si>
  <si>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</si>
  <si>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</si>
  <si>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</si>
  <si>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</si>
  <si>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</si>
  <si>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</si>
  <si>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</si>
  <si>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</si>
  <si>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</si>
  <si>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</si>
  <si>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</si>
  <si>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</si>
  <si>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</si>
  <si>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</si>
  <si>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</si>
  <si>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</si>
  <si>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</si>
  <si>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</si>
  <si>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</si>
  <si>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</si>
  <si>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</si>
  <si>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</si>
  <si>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</si>
  <si>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</si>
  <si>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</si>
  <si>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</si>
  <si>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</si>
  <si>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</si>
  <si>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</si>
  <si>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</si>
  <si>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</si>
  <si>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</si>
  <si>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</si>
  <si>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</si>
  <si>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</si>
  <si>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</si>
  <si>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</si>
  <si>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</si>
  <si>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</si>
  <si>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</si>
  <si>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</si>
  <si>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</si>
  <si>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</si>
  <si>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</si>
  <si>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</si>
  <si>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</si>
  <si>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</si>
  <si>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</si>
  <si>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</si>
  <si>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</si>
  <si>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</si>
  <si>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</si>
  <si>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</si>
  <si>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</si>
  <si>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</si>
  <si>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</si>
  <si>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</si>
  <si>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</si>
  <si>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</si>
  <si>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</si>
  <si>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</si>
  <si>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</si>
  <si>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</si>
  <si>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</si>
  <si>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</si>
  <si>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</si>
  <si>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</si>
  <si>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</si>
  <si>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</si>
  <si>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</si>
  <si>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</si>
  <si>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</si>
  <si>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</si>
  <si>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</si>
  <si>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</si>
  <si>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</si>
  <si>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</si>
  <si>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</si>
  <si>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</si>
  <si>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</si>
  <si>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</si>
  <si>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</si>
  <si>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</si>
  <si>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</si>
  <si>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</si>
  <si>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</si>
  <si>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</si>
  <si>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</si>
  <si>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</si>
  <si>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</si>
  <si>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</si>
  <si>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</si>
  <si>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</si>
  <si>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</si>
  <si>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</si>
  <si>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</si>
  <si>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</si>
  <si>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</si>
  <si>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</si>
  <si>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</si>
  <si>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</si>
  <si>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</si>
  <si>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</si>
  <si>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</si>
  <si>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</si>
  <si>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</si>
  <si>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</si>
  <si>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</si>
  <si>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</si>
  <si>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</si>
  <si>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</si>
  <si>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</si>
  <si>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</si>
  <si>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</si>
  <si>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</si>
  <si>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</si>
  <si>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</si>
  <si>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</si>
  <si>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</si>
  <si>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</si>
  <si>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</si>
  <si>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</si>
  <si>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</si>
  <si>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</si>
  <si>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</si>
  <si>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</si>
  <si>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</si>
  <si>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</si>
  <si>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</si>
  <si>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</si>
  <si>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</si>
  <si>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</si>
  <si>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</si>
  <si>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</si>
  <si>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</si>
  <si>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</si>
  <si>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</si>
  <si>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</si>
  <si>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</si>
  <si>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</si>
  <si>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</si>
  <si>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</si>
  <si>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</si>
  <si>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</si>
  <si>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</si>
  <si>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</si>
  <si>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</si>
  <si>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</si>
  <si>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</si>
  <si>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</si>
  <si>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</si>
  <si>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</si>
  <si>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</si>
  <si>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</si>
  <si>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</si>
  <si>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</si>
  <si>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</si>
  <si>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</si>
  <si>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</si>
  <si>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</si>
  <si>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</si>
  <si>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</si>
  <si>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</si>
  <si>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</si>
  <si>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</si>
  <si>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</si>
  <si>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</si>
  <si>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</si>
  <si>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</si>
  <si>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</si>
  <si>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</si>
  <si>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</si>
  <si>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</si>
  <si>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</si>
  <si>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</si>
  <si>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</si>
  <si>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</si>
  <si>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</si>
  <si>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</si>
  <si>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</si>
  <si>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</si>
  <si>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</si>
  <si>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</si>
  <si>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</si>
  <si>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</si>
  <si>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</si>
  <si>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</si>
  <si>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</si>
  <si>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</si>
  <si>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</si>
  <si>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</si>
  <si>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</si>
  <si>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</si>
  <si>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</si>
  <si>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</si>
  <si>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</si>
  <si>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</si>
  <si>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</si>
  <si>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</si>
  <si>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</si>
  <si>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</si>
  <si>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</si>
  <si>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</si>
  <si>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</si>
  <si>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</si>
  <si>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</si>
  <si>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</si>
  <si>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</si>
  <si>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</si>
  <si>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</si>
  <si>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</si>
  <si>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</si>
  <si>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</si>
  <si>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</si>
  <si>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</si>
  <si>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</si>
  <si>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</si>
  <si>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</si>
  <si>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</si>
  <si>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</si>
  <si>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</si>
  <si>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</si>
  <si>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</si>
  <si>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</si>
  <si>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</si>
  <si>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</si>
  <si>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</si>
  <si>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</si>
  <si>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</si>
  <si>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</si>
  <si>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</si>
  <si>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</si>
  <si>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</si>
  <si>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</si>
  <si>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</si>
  <si>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</si>
  <si>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</si>
  <si>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</si>
  <si>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</si>
  <si>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</si>
  <si>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</si>
  <si>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</si>
  <si>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</si>
  <si>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</si>
  <si>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</si>
  <si>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</si>
  <si>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</si>
  <si>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</si>
  <si>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</si>
  <si>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</si>
  <si>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</si>
  <si>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</si>
  <si>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</si>
  <si>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</si>
  <si>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</si>
  <si>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</si>
  <si>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</si>
  <si>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</si>
  <si>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</si>
  <si>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</si>
  <si>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</si>
  <si>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</si>
  <si>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</si>
  <si>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</si>
  <si>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</si>
  <si>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</si>
  <si>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</si>
  <si>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</si>
  <si>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</si>
  <si>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</si>
  <si>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</si>
  <si>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</si>
  <si>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</si>
  <si>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</si>
  <si>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</si>
  <si>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</si>
  <si>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</si>
  <si>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</si>
  <si>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</si>
  <si>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</si>
  <si>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</si>
  <si>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</si>
  <si>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</si>
  <si>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</si>
  <si>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</si>
  <si>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</si>
  <si>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</si>
  <si>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</si>
  <si>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</si>
  <si>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</si>
  <si>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</si>
  <si>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</si>
  <si>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</si>
  <si>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</si>
  <si>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</si>
  <si>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</si>
  <si>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</si>
  <si>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</si>
  <si>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</si>
  <si>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</si>
  <si>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</si>
  <si>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</si>
  <si>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</si>
  <si>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</si>
  <si>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</si>
  <si>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</si>
  <si>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</si>
  <si>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</si>
  <si>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</si>
  <si>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</si>
  <si>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</si>
  <si>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</si>
  <si>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</si>
  <si>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</si>
  <si>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</si>
  <si>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</si>
  <si>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</si>
  <si>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</si>
  <si>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</si>
  <si>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</si>
  <si>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</si>
  <si>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</si>
  <si>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</si>
  <si>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</si>
  <si>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</si>
  <si>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</si>
  <si>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</si>
  <si>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</si>
  <si>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</si>
  <si>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</si>
  <si>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</si>
  <si>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</si>
  <si>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</si>
  <si>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</si>
  <si>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</si>
  <si>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</si>
  <si>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</si>
  <si>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</si>
  <si>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</si>
  <si>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</si>
  <si>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</si>
  <si>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</si>
  <si>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</si>
  <si>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</si>
  <si>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</si>
  <si>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</si>
  <si>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</si>
  <si>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</si>
  <si>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</si>
  <si>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</si>
  <si>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</si>
  <si>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</si>
  <si>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</si>
  <si>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</si>
  <si>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</si>
  <si>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</si>
  <si>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</si>
  <si>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</si>
  <si>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</si>
  <si>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</si>
  <si>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</si>
  <si>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</si>
  <si>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</si>
  <si>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</si>
  <si>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</si>
  <si>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</si>
  <si>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</si>
  <si>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</si>
  <si>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</si>
  <si>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</si>
  <si>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</si>
  <si>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</si>
  <si>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</si>
  <si>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</si>
  <si>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</si>
  <si>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</si>
  <si>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</si>
  <si>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</si>
  <si>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</si>
  <si>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</si>
  <si>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</si>
  <si>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</si>
  <si>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</si>
  <si>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</si>
  <si>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</si>
  <si>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</si>
  <si>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</si>
  <si>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</si>
  <si>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</si>
  <si>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</si>
  <si>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</si>
  <si>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</si>
  <si>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</si>
  <si>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</si>
  <si>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</si>
  <si>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</si>
  <si>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</si>
  <si>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</si>
  <si>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</si>
  <si>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</si>
  <si>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</si>
  <si>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</si>
  <si>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</si>
  <si>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</si>
  <si>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</si>
  <si>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</si>
  <si>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</si>
  <si>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</si>
  <si>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</si>
  <si>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</si>
  <si>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</si>
  <si>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</si>
  <si>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</si>
  <si>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</si>
  <si>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</si>
  <si>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</si>
  <si>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</si>
  <si>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</si>
  <si>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</si>
  <si>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</si>
  <si>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</si>
  <si>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</si>
  <si>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</si>
  <si>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</si>
  <si>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</si>
  <si>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</si>
  <si>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</si>
  <si>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</si>
  <si>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</si>
  <si>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</si>
  <si>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</si>
  <si>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</si>
  <si>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</si>
  <si>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</si>
  <si>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</si>
  <si>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</si>
  <si>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</si>
  <si>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</si>
  <si>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</si>
  <si>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</si>
  <si>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</si>
  <si>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</si>
  <si>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</si>
  <si>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</si>
  <si>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</si>
  <si>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</si>
  <si>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</si>
  <si>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</si>
  <si>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</si>
  <si>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</si>
  <si>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</si>
  <si>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</si>
  <si>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</si>
  <si>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</si>
  <si>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</si>
  <si>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</si>
  <si>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</si>
  <si>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</si>
  <si>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</si>
  <si>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</si>
  <si>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</si>
  <si>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</si>
  <si>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</si>
  <si>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</si>
  <si>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</si>
  <si>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</si>
  <si>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</si>
  <si>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</si>
  <si>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</si>
  <si>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</si>
  <si>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</si>
  <si>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</si>
  <si>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</si>
  <si>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</si>
  <si>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</si>
  <si>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</si>
  <si>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</si>
  <si>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</si>
  <si>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</si>
  <si>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</si>
  <si>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</si>
  <si>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</si>
  <si>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</si>
  <si>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</si>
  <si>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</si>
  <si>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</si>
  <si>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</si>
  <si>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</si>
  <si>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</si>
  <si>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</si>
  <si>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</si>
  <si>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</si>
  <si>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</si>
  <si>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</si>
  <si>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</si>
  <si>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</si>
  <si>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</si>
  <si>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</si>
  <si>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</si>
  <si>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</si>
  <si>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</si>
  <si>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</si>
  <si>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</si>
  <si>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</si>
  <si>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</si>
  <si>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</si>
  <si>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</si>
  <si>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</si>
  <si>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</si>
  <si>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</si>
  <si>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</si>
  <si>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</si>
  <si>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</si>
  <si>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</si>
  <si>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</si>
  <si>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</si>
  <si>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</si>
  <si>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</si>
  <si>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</si>
  <si>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</si>
  <si>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</si>
  <si>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</si>
  <si>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</si>
  <si>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</si>
  <si>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</si>
  <si>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</si>
  <si>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</si>
  <si>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</si>
  <si>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</si>
  <si>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</si>
  <si>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</si>
  <si>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</si>
  <si>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</si>
  <si>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</si>
  <si>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</si>
  <si>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</si>
  <si>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</si>
  <si>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</si>
  <si>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</si>
  <si>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</si>
  <si>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</si>
  <si>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</si>
  <si>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</si>
  <si>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</si>
  <si>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</si>
  <si>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</si>
  <si>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</si>
  <si>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</si>
  <si>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</si>
  <si>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</si>
  <si>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</si>
  <si>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</si>
  <si>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</si>
  <si>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</si>
  <si>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</si>
  <si>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</si>
  <si>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</si>
  <si>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</si>
  <si>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</si>
  <si>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</si>
  <si>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</si>
  <si>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</si>
  <si>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</si>
  <si>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</si>
  <si>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</si>
  <si>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</si>
  <si>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</si>
  <si>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</si>
  <si>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</si>
  <si>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</si>
  <si>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</si>
  <si>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</si>
  <si>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</si>
  <si>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</si>
  <si>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</si>
  <si>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</si>
  <si>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</si>
  <si>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</si>
  <si>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</si>
  <si>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</si>
  <si>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</si>
  <si>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</si>
  <si>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</si>
  <si>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</si>
  <si>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</si>
  <si>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</si>
  <si>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</si>
  <si>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</si>
  <si>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</si>
  <si>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</si>
  <si>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</si>
  <si>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</si>
  <si>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</si>
  <si>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</si>
  <si>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</si>
  <si>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</si>
  <si>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</si>
  <si>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</si>
  <si>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</si>
  <si>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</si>
  <si>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</si>
  <si>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</si>
  <si>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</si>
  <si>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</si>
  <si>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</si>
  <si>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</si>
  <si>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</si>
  <si>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</si>
  <si>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</si>
  <si>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</si>
  <si>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</si>
  <si>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</si>
  <si>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</si>
  <si>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</si>
  <si>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</si>
  <si>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</si>
  <si>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</si>
  <si>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</si>
  <si>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</si>
  <si>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</si>
  <si>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</si>
  <si>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</si>
  <si>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</si>
  <si>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</si>
  <si>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</si>
  <si>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</si>
  <si>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</si>
  <si>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</si>
  <si>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</si>
  <si>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</si>
  <si>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</si>
  <si>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</si>
  <si>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</si>
  <si>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</si>
  <si>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</si>
  <si>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</si>
  <si>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</si>
  <si>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</si>
  <si>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</si>
  <si>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</si>
  <si>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</si>
  <si>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</si>
  <si>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</si>
  <si>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</si>
  <si>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</si>
  <si>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</si>
  <si>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</si>
  <si>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</si>
  <si>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</si>
  <si>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</si>
  <si>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</si>
  <si>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</si>
  <si>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</si>
  <si>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</si>
  <si>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</si>
  <si>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</si>
  <si>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</si>
  <si>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</si>
  <si>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</si>
  <si>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</si>
  <si>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</si>
  <si>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</si>
  <si>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</si>
  <si>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</si>
  <si>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</si>
  <si>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</si>
  <si>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</si>
  <si>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</si>
  <si>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</si>
  <si>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</si>
  <si>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</si>
  <si>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</si>
  <si>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</si>
  <si>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</si>
  <si>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</si>
  <si>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</si>
  <si>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</si>
  <si>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</si>
  <si>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</si>
  <si>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</si>
  <si>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</si>
  <si>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</si>
  <si>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</si>
  <si>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</si>
  <si>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</si>
  <si>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</si>
  <si>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</si>
  <si>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</si>
  <si>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</si>
  <si>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</si>
  <si>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</si>
  <si>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</si>
  <si>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</si>
  <si>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</si>
  <si>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</si>
  <si>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</si>
  <si>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</si>
  <si>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</si>
  <si>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</si>
  <si>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</si>
  <si>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</si>
  <si>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</si>
  <si>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</si>
  <si>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</si>
  <si>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</si>
  <si>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</si>
  <si>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</si>
  <si>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</si>
  <si>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</si>
  <si>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</si>
  <si>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</si>
  <si>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</si>
  <si>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</si>
  <si>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</si>
  <si>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</si>
  <si>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</si>
  <si>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</si>
  <si>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</si>
  <si>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</si>
  <si>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</si>
  <si>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</si>
  <si>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</si>
  <si>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</si>
  <si>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</si>
  <si>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</si>
  <si>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</si>
  <si>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</si>
  <si>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</si>
  <si>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</si>
  <si>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</si>
  <si>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</si>
  <si>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</si>
  <si>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</si>
  <si>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</si>
  <si>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</si>
  <si>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</si>
  <si>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</si>
  <si>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</si>
  <si>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</si>
  <si>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</si>
  <si>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</si>
  <si>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</si>
  <si>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</si>
  <si>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</si>
  <si>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</si>
  <si>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</si>
  <si>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</si>
  <si>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</si>
  <si>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</si>
  <si>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</si>
  <si>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</si>
  <si>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</si>
  <si>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</si>
  <si>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</si>
  <si>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</si>
  <si>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</si>
  <si>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</si>
  <si>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</si>
  <si>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</si>
  <si>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</si>
  <si>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</si>
  <si>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</si>
  <si>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</si>
  <si>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</si>
  <si>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</si>
  <si>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</si>
  <si>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</si>
  <si>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</si>
  <si>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</si>
  <si>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</si>
  <si>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</si>
  <si>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</si>
  <si>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</si>
  <si>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</si>
  <si>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</si>
  <si>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</si>
  <si>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</si>
  <si>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</si>
  <si>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</si>
  <si>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</si>
  <si>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</si>
  <si>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</si>
  <si>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</si>
  <si>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</si>
  <si>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</si>
  <si>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</si>
  <si>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</si>
  <si>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</si>
  <si>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</si>
  <si>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</si>
  <si>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</si>
  <si>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</si>
  <si>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</si>
  <si>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</si>
  <si>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</si>
  <si>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</si>
  <si>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</si>
  <si>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</si>
  <si>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</si>
  <si>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</si>
  <si>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</si>
  <si>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</si>
  <si>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</si>
  <si>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</si>
  <si>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</si>
  <si>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</si>
  <si>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</si>
  <si>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</si>
  <si>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</si>
  <si>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</si>
  <si>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</si>
  <si>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</si>
  <si>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</si>
  <si>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</si>
  <si>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</si>
  <si>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</si>
  <si>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</si>
  <si>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</si>
  <si>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</si>
  <si>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</si>
  <si>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</si>
  <si>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</si>
  <si>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</si>
  <si>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</si>
  <si>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</si>
  <si>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</si>
  <si>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</si>
  <si>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</si>
  <si>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</si>
  <si>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</si>
  <si>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</si>
  <si>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</si>
  <si>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</si>
  <si>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</si>
  <si>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</si>
  <si>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</si>
  <si>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</si>
  <si>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</si>
  <si>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</si>
  <si>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</si>
  <si>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</si>
  <si>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</si>
  <si>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</si>
  <si>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</si>
  <si>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</si>
  <si>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</si>
  <si>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</si>
  <si>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</si>
  <si>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</si>
  <si>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</si>
  <si>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</si>
  <si>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</si>
  <si>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</si>
  <si>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</si>
  <si>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</si>
  <si>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</si>
  <si>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</si>
  <si>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</si>
  <si>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</si>
  <si>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</si>
  <si>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</si>
  <si>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</si>
  <si>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</si>
  <si>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</si>
  <si>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</si>
  <si>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</si>
  <si>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</si>
  <si>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</si>
  <si>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</si>
  <si>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</si>
  <si>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</si>
  <si>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</si>
  <si>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</si>
  <si>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</si>
  <si>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</si>
  <si>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</si>
  <si>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</si>
  <si>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</si>
  <si>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</si>
  <si>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</si>
  <si>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</si>
  <si>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</si>
  <si>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</si>
  <si>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</si>
  <si>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</si>
  <si>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</si>
  <si>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</si>
  <si>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</si>
  <si>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</si>
  <si>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</si>
  <si>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</si>
  <si>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</si>
  <si>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</si>
  <si>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</si>
  <si>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</si>
  <si>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</si>
  <si>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</si>
  <si>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</si>
  <si>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</si>
  <si>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</si>
  <si>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</si>
  <si>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</si>
  <si>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</si>
  <si>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</si>
  <si>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</si>
  <si>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</si>
  <si>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</si>
  <si>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</si>
  <si>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</si>
  <si>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</si>
  <si>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</si>
  <si>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</si>
  <si>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</si>
  <si>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</si>
  <si>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</si>
  <si>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</si>
  <si>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</si>
  <si>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</si>
  <si>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</si>
  <si>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</si>
  <si>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</si>
  <si>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</si>
  <si>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</si>
  <si>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</si>
  <si>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</si>
  <si>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</si>
  <si>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</si>
  <si>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</si>
  <si>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</si>
  <si>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</si>
  <si>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</si>
  <si>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</si>
  <si>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</si>
  <si>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</si>
  <si>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</si>
  <si>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</si>
  <si>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</si>
  <si>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</si>
  <si>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</si>
  <si>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</si>
  <si>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</si>
  <si>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</si>
  <si>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</si>
  <si>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</si>
  <si>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</si>
  <si>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</si>
  <si>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</si>
  <si>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</si>
  <si>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</si>
  <si>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</si>
  <si>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</si>
  <si>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</si>
  <si>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</si>
  <si>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</si>
  <si>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</si>
  <si>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</si>
  <si>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</si>
  <si>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</si>
  <si>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</si>
  <si>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</si>
  <si>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</si>
  <si>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</si>
  <si>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</si>
  <si>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</si>
  <si>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</si>
  <si>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</si>
  <si>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</si>
  <si>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</si>
  <si>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</si>
  <si>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</si>
  <si>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</si>
  <si>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</si>
  <si>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</si>
  <si>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</si>
  <si>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</si>
  <si>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</si>
  <si>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</si>
  <si>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</si>
  <si>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</si>
  <si>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</si>
  <si>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</si>
  <si>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</si>
  <si>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</si>
  <si>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</si>
  <si>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</si>
  <si>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</si>
  <si>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</si>
  <si>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</si>
  <si>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</si>
  <si>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</si>
  <si>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</si>
  <si>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</si>
  <si>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</si>
  <si>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</si>
  <si>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</si>
  <si>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</si>
  <si>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</si>
  <si>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</si>
  <si>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</si>
  <si>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</si>
  <si>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</si>
  <si>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</si>
  <si>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</si>
  <si>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</si>
  <si>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</si>
  <si>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</si>
  <si>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</si>
  <si>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</si>
  <si>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</si>
  <si>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</si>
  <si>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</si>
  <si>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</si>
  <si>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</si>
  <si>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</si>
  <si>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</si>
  <si>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</si>
  <si>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</si>
  <si>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</si>
  <si>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</si>
  <si>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</si>
  <si>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</si>
  <si>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</si>
  <si>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</si>
  <si>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</si>
  <si>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</si>
  <si>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</si>
  <si>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</si>
  <si>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</si>
  <si>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</si>
  <si>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</si>
  <si>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</si>
  <si>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</si>
  <si>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</si>
  <si>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</si>
  <si>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</si>
  <si>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</si>
  <si>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</si>
  <si>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</si>
  <si>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</si>
  <si>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</si>
  <si>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</si>
  <si>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</si>
  <si>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</si>
  <si>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</si>
  <si>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</si>
  <si>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</si>
  <si>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</si>
  <si>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</si>
  <si>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</si>
  <si>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</si>
  <si>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</si>
  <si>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</si>
  <si>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</si>
  <si>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</si>
  <si>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</si>
  <si>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</si>
  <si>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</si>
  <si>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</si>
  <si>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</si>
  <si>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</si>
  <si>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</si>
  <si>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</si>
  <si>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</si>
  <si>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</si>
  <si>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</si>
  <si>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</si>
  <si>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</si>
  <si>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</si>
  <si>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</si>
  <si>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</si>
  <si>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</si>
  <si>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</si>
  <si>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</si>
  <si>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</si>
  <si>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</si>
  <si>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</si>
  <si>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</si>
  <si>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</si>
  <si>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</si>
  <si>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</si>
  <si>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</si>
  <si>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</si>
  <si>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</si>
  <si>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</si>
  <si>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</si>
  <si>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</si>
  <si>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</si>
  <si>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</si>
  <si>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</si>
  <si>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</si>
  <si>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</si>
  <si>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</si>
  <si>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</si>
  <si>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</si>
  <si>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</si>
  <si>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</si>
  <si>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</si>
  <si>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</si>
  <si>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</si>
  <si>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</si>
  <si>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</si>
  <si>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</si>
  <si>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</si>
  <si>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</si>
  <si>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</si>
  <si>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</si>
  <si>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</si>
  <si>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</si>
  <si>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</si>
  <si>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</si>
  <si>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</si>
  <si>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</si>
  <si>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</si>
  <si>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</si>
  <si>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</si>
  <si>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</si>
  <si>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</si>
  <si>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</si>
  <si>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</si>
  <si>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</si>
  <si>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</si>
  <si>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</si>
  <si>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</si>
  <si>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</si>
  <si>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</si>
  <si>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</si>
  <si>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</si>
  <si>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</si>
  <si>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</si>
  <si>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</si>
  <si>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</si>
  <si>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</si>
  <si>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</si>
  <si>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</si>
  <si>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</si>
  <si>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</si>
  <si>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</si>
  <si>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</si>
  <si>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</si>
  <si>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</si>
  <si>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</si>
  <si>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</si>
  <si>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</si>
  <si>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</si>
  <si>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</si>
  <si>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</si>
  <si>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</si>
  <si>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</si>
  <si>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</si>
  <si>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</si>
  <si>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</si>
  <si>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</si>
  <si>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</si>
  <si>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</si>
  <si>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</si>
  <si>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</si>
  <si>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</si>
  <si>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</si>
  <si>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</si>
  <si>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</si>
  <si>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</si>
  <si>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</si>
  <si>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</si>
  <si>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</si>
  <si>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</si>
  <si>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</si>
  <si>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</si>
  <si>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</si>
  <si>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</si>
  <si>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</si>
  <si>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</si>
  <si>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</si>
  <si>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</si>
  <si>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</si>
  <si>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</si>
  <si>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</si>
  <si>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</si>
  <si>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</si>
  <si>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</si>
  <si>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</si>
  <si>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</si>
  <si>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</si>
  <si>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</si>
  <si>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</si>
  <si>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</si>
  <si>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</si>
  <si>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</si>
  <si>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</si>
  <si>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</si>
  <si>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</si>
  <si>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</si>
  <si>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</si>
  <si>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</si>
  <si>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</si>
  <si>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</si>
  <si>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</si>
  <si>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</si>
  <si>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</si>
  <si>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</si>
  <si>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</si>
  <si>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</si>
  <si>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</si>
  <si>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</si>
  <si>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</si>
  <si>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</si>
  <si>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</si>
  <si>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</si>
  <si>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</si>
  <si>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</si>
  <si>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</si>
  <si>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</si>
  <si>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</si>
  <si>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</si>
  <si>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</si>
  <si>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</si>
  <si>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</si>
  <si>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</si>
  <si>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</si>
  <si>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</si>
  <si>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</si>
  <si>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</si>
  <si>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</si>
  <si>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</si>
  <si>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</si>
  <si>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</si>
  <si>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</si>
  <si>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</si>
  <si>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</si>
  <si>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</si>
  <si>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</si>
  <si>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</si>
  <si>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</si>
  <si>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</si>
  <si>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</si>
  <si>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</si>
  <si>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</si>
  <si>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</si>
  <si>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</si>
  <si>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</si>
  <si>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</si>
  <si>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</si>
  <si>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</si>
  <si>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</si>
  <si>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</si>
  <si>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</si>
  <si>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</si>
  <si>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</si>
  <si>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</si>
  <si>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</si>
  <si>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</si>
  <si>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</si>
  <si>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</si>
  <si>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</si>
  <si>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</si>
  <si>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</si>
  <si>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</si>
  <si>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</si>
  <si>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</si>
  <si>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</si>
  <si>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</si>
  <si>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</si>
  <si>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</si>
  <si>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</si>
  <si>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</si>
  <si>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</si>
  <si>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</si>
  <si>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</si>
  <si>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</si>
  <si>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</si>
  <si>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</si>
  <si>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</si>
  <si>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</si>
  <si>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</si>
  <si>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</si>
  <si>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</si>
  <si>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</si>
  <si>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</si>
  <si>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</si>
  <si>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</si>
  <si>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</si>
  <si>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</si>
  <si>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</si>
  <si>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</si>
  <si>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</si>
  <si>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</si>
  <si>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</si>
  <si>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</si>
  <si>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</si>
  <si>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</si>
  <si>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</si>
  <si>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</si>
  <si>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</si>
  <si>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</si>
  <si>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</si>
  <si>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</si>
  <si>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</si>
  <si>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</si>
  <si>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</si>
  <si>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</si>
  <si>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</si>
  <si>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</si>
  <si>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</si>
  <si>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</si>
  <si>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</si>
  <si>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</si>
  <si>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</si>
  <si>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</si>
  <si>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</si>
  <si>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</si>
  <si>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</si>
  <si>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</si>
  <si>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</si>
  <si>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</si>
  <si>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</si>
  <si>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</si>
  <si>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</si>
  <si>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</si>
  <si>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</si>
  <si>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</si>
  <si>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</si>
  <si>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</si>
  <si>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</si>
  <si>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</si>
  <si>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</si>
  <si>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</si>
  <si>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</si>
  <si>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</si>
  <si>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</si>
  <si>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</si>
  <si>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</si>
  <si>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</si>
  <si>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</si>
  <si>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</si>
  <si>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</si>
  <si>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</si>
  <si>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</si>
  <si>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</si>
  <si>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</si>
  <si>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</si>
  <si>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</si>
  <si>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</si>
  <si>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</si>
  <si>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</si>
  <si>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</si>
  <si>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</si>
  <si>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</si>
  <si>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</si>
  <si>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</si>
  <si>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</si>
  <si>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</si>
  <si>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</si>
  <si>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</si>
  <si>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</si>
  <si>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</si>
  <si>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</si>
  <si>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</si>
  <si>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</si>
  <si>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</si>
  <si>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</si>
  <si>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</si>
  <si>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</si>
  <si>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</si>
  <si>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</si>
  <si>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</si>
  <si>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</si>
  <si>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</si>
  <si>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</si>
  <si>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</si>
  <si>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</si>
  <si>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</si>
  <si>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</si>
  <si>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</si>
  <si>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</si>
  <si>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</si>
  <si>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</si>
  <si>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</si>
  <si>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</si>
  <si>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</si>
  <si>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</si>
  <si>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</si>
  <si>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</si>
  <si>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</si>
  <si>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</si>
  <si>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</si>
  <si>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</si>
  <si>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</si>
  <si>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</si>
  <si>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</si>
  <si>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</si>
  <si>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</si>
  <si>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</si>
  <si>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</si>
  <si>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</si>
  <si>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</si>
  <si>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</si>
  <si>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</si>
  <si>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</si>
  <si>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</si>
  <si>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</si>
  <si>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</si>
  <si>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</si>
  <si>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</si>
  <si>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</si>
  <si>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</si>
  <si>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</si>
  <si>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</si>
  <si>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</si>
  <si>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</si>
  <si>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</si>
  <si>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</si>
  <si>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</si>
  <si>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</si>
  <si>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</si>
  <si>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</si>
  <si>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</si>
  <si>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</si>
  <si>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</si>
  <si>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</si>
  <si>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</si>
  <si>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</si>
  <si>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</si>
  <si>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</si>
  <si>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</si>
  <si>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</si>
  <si>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</si>
  <si>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</si>
  <si>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</si>
  <si>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</si>
  <si>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</si>
  <si>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</si>
  <si>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</si>
  <si>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</si>
  <si>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</si>
  <si>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</si>
  <si>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</si>
  <si>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</si>
  <si>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</si>
  <si>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</si>
  <si>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</si>
  <si>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</si>
  <si>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</si>
  <si>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</si>
  <si>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</si>
  <si>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</si>
  <si>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</si>
  <si>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</si>
  <si>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</si>
  <si>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</si>
  <si>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</si>
  <si>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</si>
  <si>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</si>
  <si>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</si>
  <si>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</si>
  <si>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</si>
  <si>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</si>
  <si>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</si>
  <si>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</si>
  <si>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</si>
  <si>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</si>
  <si>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</si>
  <si>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</si>
  <si>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</si>
  <si>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</si>
  <si>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</si>
  <si>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</si>
  <si>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</si>
  <si>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</si>
  <si>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</si>
  <si>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</si>
  <si>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</si>
  <si>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</si>
  <si>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</si>
  <si>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</si>
  <si>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</si>
  <si>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</si>
  <si>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</si>
  <si>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</si>
  <si>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</si>
  <si>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</si>
  <si>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</si>
  <si>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</si>
  <si>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</si>
  <si>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</si>
  <si>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</si>
  <si>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</si>
  <si>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</si>
  <si>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</si>
  <si>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</si>
  <si>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</si>
  <si>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</si>
  <si>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</si>
  <si>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</si>
  <si>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</si>
  <si>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</si>
  <si>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</si>
  <si>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</si>
  <si>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</si>
  <si>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</si>
  <si>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</si>
  <si>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</si>
  <si>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</si>
  <si>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</si>
  <si>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</si>
  <si>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</si>
  <si>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</si>
  <si>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</si>
  <si>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</si>
  <si>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</si>
  <si>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</si>
  <si>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</si>
  <si>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</si>
  <si>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</si>
  <si>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</si>
  <si>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</si>
  <si>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</si>
  <si>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</si>
  <si>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</si>
  <si>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</si>
  <si>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</si>
  <si>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</si>
  <si>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</si>
  <si>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</si>
  <si>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</si>
  <si>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</si>
  <si>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</si>
  <si>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</si>
  <si>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</si>
  <si>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</si>
  <si>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</si>
  <si>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</si>
  <si>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</si>
  <si>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</si>
  <si>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</si>
  <si>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</si>
  <si>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</si>
  <si>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</si>
  <si>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</si>
  <si>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</si>
  <si>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</si>
  <si>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</si>
  <si>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</si>
  <si>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</si>
  <si>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</si>
  <si>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</si>
  <si>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</si>
  <si>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</si>
  <si>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</si>
  <si>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</si>
  <si>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</si>
  <si>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</si>
  <si>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</si>
  <si>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</si>
  <si>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</si>
  <si>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</si>
  <si>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</si>
  <si>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</si>
  <si>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</si>
  <si>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</si>
  <si>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</si>
  <si>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</si>
  <si>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</si>
  <si>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</si>
  <si>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</si>
  <si>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</si>
  <si>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</si>
  <si>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</si>
  <si>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</si>
  <si>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</si>
  <si>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</si>
  <si>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</si>
  <si>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</si>
  <si>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</si>
  <si>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</si>
  <si>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</si>
  <si>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</si>
  <si>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</si>
  <si>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</si>
  <si>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</si>
  <si>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</si>
  <si>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</si>
  <si>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</si>
  <si>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</si>
  <si>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</si>
  <si>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</si>
  <si>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</si>
  <si>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</si>
  <si>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</si>
  <si>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</si>
  <si>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</si>
  <si>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</si>
  <si>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</si>
  <si>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</si>
  <si>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</si>
  <si>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</si>
  <si>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</si>
  <si>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</si>
  <si>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</si>
  <si>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</si>
  <si>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</si>
  <si>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</si>
  <si>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</si>
  <si>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</si>
  <si>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</si>
  <si>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</si>
  <si>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</si>
  <si>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</si>
  <si>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</si>
  <si>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</si>
  <si>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</si>
  <si>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</si>
  <si>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</si>
  <si>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</si>
  <si>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</si>
  <si>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</si>
  <si>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</si>
  <si>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</si>
  <si>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</si>
  <si>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</si>
  <si>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</si>
  <si>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</si>
  <si>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</si>
  <si>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</si>
  <si>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</si>
  <si>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</si>
  <si>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</si>
  <si>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</si>
  <si>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</si>
  <si>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</si>
  <si>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</si>
  <si>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</si>
  <si>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</si>
  <si>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</si>
  <si>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</si>
  <si>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</si>
  <si>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</si>
  <si>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</si>
  <si>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</si>
  <si>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</si>
  <si>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</si>
  <si>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</si>
  <si>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</si>
  <si>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</si>
  <si>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</si>
  <si>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</si>
  <si>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</si>
  <si>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</si>
  <si>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</si>
  <si>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</si>
  <si>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</si>
  <si>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</si>
  <si>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</si>
  <si>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</si>
  <si>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</si>
  <si>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</si>
  <si>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</si>
  <si>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</si>
  <si>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</si>
  <si>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</si>
  <si>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</si>
  <si>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</si>
  <si>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</si>
  <si>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</si>
  <si>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</si>
  <si>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</si>
  <si>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</si>
  <si>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</si>
  <si>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</si>
  <si>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</si>
  <si>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</si>
  <si>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</si>
  <si>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</si>
  <si>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</si>
  <si>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</si>
  <si>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</si>
  <si>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</si>
  <si>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</si>
  <si>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</si>
  <si>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</si>
  <si>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</si>
  <si>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</si>
  <si>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</si>
  <si>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</si>
  <si>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</si>
  <si>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</si>
  <si>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</si>
  <si>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</si>
  <si>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</si>
  <si>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</si>
  <si>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</si>
  <si>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</si>
  <si>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</si>
  <si>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</si>
  <si>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</si>
  <si>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</si>
  <si>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</si>
  <si>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</si>
  <si>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</si>
  <si>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</si>
  <si>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</si>
  <si>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</si>
  <si>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</si>
  <si>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</si>
  <si>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</si>
  <si>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</si>
  <si>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</si>
  <si>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</si>
  <si>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</si>
  <si>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</si>
  <si>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</si>
  <si>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</si>
  <si>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</si>
  <si>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</si>
  <si>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</si>
  <si>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</si>
  <si>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</si>
  <si>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</si>
  <si>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</si>
  <si>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</si>
  <si>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</si>
  <si>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</si>
  <si>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</si>
  <si>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</si>
  <si>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</si>
  <si>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</si>
  <si>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</si>
  <si>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</si>
  <si>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</si>
  <si>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</si>
  <si>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</si>
  <si>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</si>
  <si>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</si>
  <si>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</si>
  <si>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</si>
  <si>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</si>
  <si>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</si>
  <si>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</si>
  <si>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</si>
  <si>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</si>
  <si>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</si>
  <si>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</si>
  <si>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</si>
  <si>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</si>
  <si>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</si>
  <si>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</si>
  <si>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</si>
  <si>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</si>
  <si>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</si>
  <si>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</si>
  <si>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</si>
  <si>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</si>
  <si>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</si>
  <si>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</si>
  <si>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</si>
  <si>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</si>
  <si>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</si>
  <si>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</si>
  <si>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</si>
  <si>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</si>
  <si>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</si>
  <si>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</si>
  <si>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</si>
  <si>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</si>
  <si>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</si>
  <si>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</si>
  <si>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</si>
  <si>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</si>
  <si>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</si>
  <si>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</si>
  <si>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</si>
  <si>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</si>
  <si>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</si>
  <si>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</si>
  <si>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</si>
  <si>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</si>
  <si>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</si>
  <si>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</si>
  <si>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</si>
  <si>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</si>
  <si>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</si>
  <si>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</si>
  <si>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</si>
  <si>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</si>
  <si>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</si>
  <si>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</si>
  <si>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</si>
  <si>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</si>
  <si>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</si>
  <si>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</si>
  <si>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</si>
  <si>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</si>
  <si>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</si>
  <si>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</si>
  <si>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</si>
  <si>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</si>
  <si>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</si>
  <si>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</si>
  <si>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</si>
  <si>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</si>
  <si>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</si>
  <si>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</si>
  <si>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</si>
  <si>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</si>
  <si>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</si>
  <si>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</si>
  <si>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</si>
  <si>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</si>
  <si>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</si>
  <si>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</si>
  <si>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</si>
  <si>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</si>
  <si>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</si>
  <si>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</si>
  <si>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</si>
  <si>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</si>
  <si>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</si>
  <si>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</si>
  <si>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</si>
  <si>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</si>
  <si>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</si>
  <si>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</si>
  <si>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</si>
  <si>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</si>
  <si>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</si>
  <si>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</si>
  <si>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</si>
  <si>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</si>
  <si>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</si>
  <si>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</si>
  <si>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</si>
  <si>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</si>
  <si>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</si>
  <si>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</si>
  <si>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</si>
  <si>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</si>
  <si>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</si>
  <si>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</si>
  <si>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</si>
  <si>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</si>
  <si>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</si>
  <si>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</si>
  <si>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</si>
  <si>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</si>
  <si>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</si>
  <si>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</si>
  <si>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</si>
  <si>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</si>
  <si>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</si>
  <si>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</si>
  <si>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</si>
  <si>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</si>
  <si>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</si>
  <si>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</si>
  <si>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</si>
  <si>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</si>
  <si>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</si>
  <si>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</si>
  <si>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</si>
  <si>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</si>
  <si>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</si>
  <si>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</si>
  <si>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</si>
  <si>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</si>
  <si>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</si>
  <si>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</si>
  <si>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</si>
  <si>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</si>
  <si>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</si>
  <si>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</si>
  <si>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</si>
  <si>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</si>
  <si>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</si>
  <si>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</si>
  <si>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</si>
  <si>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</si>
  <si>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</si>
  <si>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</si>
  <si>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</si>
  <si>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</si>
  <si>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</si>
  <si>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</si>
  <si>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</si>
  <si>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</si>
  <si>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</si>
  <si>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</si>
  <si>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</si>
  <si>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</si>
  <si>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</si>
  <si>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</si>
  <si>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</si>
  <si>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</si>
  <si>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</si>
  <si>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</si>
  <si>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</si>
  <si>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</si>
  <si>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</si>
  <si>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</si>
  <si>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</si>
  <si>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</si>
  <si>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</si>
  <si>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</si>
  <si>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</si>
  <si>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</si>
  <si>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</si>
  <si>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</si>
  <si>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</si>
  <si>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</si>
  <si>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</si>
  <si>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</si>
  <si>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</si>
  <si>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</si>
  <si>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</si>
  <si>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</si>
  <si>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</si>
  <si>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</si>
  <si>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</si>
  <si>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</si>
  <si>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</si>
  <si>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</si>
  <si>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</si>
  <si>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</si>
  <si>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</si>
  <si>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</si>
  <si>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</si>
  <si>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</si>
  <si>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</si>
  <si>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</si>
  <si>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</si>
  <si>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</si>
  <si>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</si>
  <si>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</si>
  <si>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</si>
  <si>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</si>
  <si>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</si>
  <si>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</si>
  <si>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</si>
  <si>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</si>
  <si>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</si>
  <si>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</si>
  <si>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</si>
  <si>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</si>
  <si>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</si>
  <si>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</si>
  <si>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</si>
  <si>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</si>
  <si>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</si>
  <si>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</si>
  <si>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</si>
  <si>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</si>
  <si>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</si>
  <si>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</si>
  <si>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</si>
  <si>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</si>
  <si>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</si>
  <si>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</si>
  <si>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</si>
  <si>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</si>
  <si>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</si>
  <si>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</si>
  <si>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</si>
  <si>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</si>
  <si>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</si>
  <si>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</si>
  <si>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</si>
  <si>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</si>
  <si>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</si>
  <si>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</si>
  <si>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</si>
  <si>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</si>
  <si>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</si>
  <si>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</si>
  <si>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</si>
  <si>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</si>
  <si>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</si>
  <si>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</si>
  <si>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</si>
  <si>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</si>
  <si>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</si>
  <si>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</si>
  <si>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</si>
  <si>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</si>
  <si>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</si>
  <si>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</si>
  <si>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</si>
  <si>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</si>
  <si>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</si>
  <si>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</si>
  <si>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</si>
  <si>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</si>
  <si>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</si>
  <si>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</si>
  <si>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</si>
  <si>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</si>
  <si>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</si>
  <si>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</si>
  <si>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</si>
  <si>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</si>
  <si>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</si>
  <si>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</si>
  <si>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</si>
  <si>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</si>
  <si>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</si>
  <si>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</si>
  <si>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</si>
  <si>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</si>
  <si>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</si>
  <si>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</si>
  <si>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</si>
  <si>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</si>
  <si>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</si>
  <si>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</si>
  <si>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</si>
  <si>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</si>
  <si>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</si>
  <si>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</si>
  <si>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</si>
  <si>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</si>
  <si>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</si>
  <si>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</si>
  <si>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</si>
  <si>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</si>
  <si>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</si>
  <si>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</si>
  <si>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</si>
  <si>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</si>
  <si>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</si>
  <si>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</si>
  <si>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</si>
  <si>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</si>
  <si>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</si>
  <si>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</si>
  <si>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</si>
  <si>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</si>
  <si>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</si>
  <si>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</si>
  <si>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</si>
  <si>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</si>
  <si>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</si>
  <si>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</si>
  <si>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</si>
  <si>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</si>
  <si>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</si>
  <si>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</si>
  <si>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</si>
  <si>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</si>
  <si>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</si>
  <si>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</si>
  <si>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</si>
  <si>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</si>
  <si>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</si>
  <si>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</si>
  <si>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</si>
  <si>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</si>
  <si>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</si>
  <si>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</si>
  <si>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</si>
  <si>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</si>
  <si>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</si>
  <si>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</si>
  <si>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</si>
  <si>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</si>
  <si>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</si>
  <si>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</si>
  <si>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</si>
  <si>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</si>
  <si>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</si>
  <si>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</si>
  <si>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</si>
  <si>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</si>
  <si>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</si>
  <si>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</si>
  <si>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</si>
  <si>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</si>
  <si>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</si>
  <si>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</si>
  <si>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</si>
  <si>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</si>
  <si>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</si>
  <si>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</si>
  <si>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</si>
  <si>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</si>
  <si>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</si>
  <si>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</si>
  <si>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</si>
  <si>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</si>
  <si>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</si>
  <si>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</si>
  <si>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</si>
  <si>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</si>
  <si>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</si>
  <si>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</si>
  <si>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</si>
  <si>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</si>
  <si>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</si>
  <si>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</si>
  <si>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</si>
  <si>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</si>
  <si>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</si>
  <si>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</si>
  <si>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</si>
  <si>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</si>
  <si>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</si>
  <si>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</si>
  <si>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</si>
  <si>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</si>
  <si>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</si>
  <si>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</si>
  <si>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</si>
  <si>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</si>
  <si>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</si>
  <si>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</si>
  <si>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</si>
  <si>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</si>
  <si>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</si>
  <si>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</si>
  <si>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</si>
  <si>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</si>
  <si>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</si>
  <si>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</si>
  <si>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</si>
  <si>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</si>
  <si>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</si>
  <si>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</si>
  <si>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</si>
  <si>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</si>
  <si>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</si>
  <si>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</si>
  <si>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</si>
  <si>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</si>
  <si>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</si>
  <si>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</si>
  <si>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</si>
  <si>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</si>
  <si>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</si>
  <si>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</si>
  <si>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</si>
  <si>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</si>
  <si>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</si>
  <si>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</si>
  <si>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</si>
  <si>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</si>
  <si>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</si>
  <si>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</si>
  <si>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</si>
  <si>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</si>
  <si>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</si>
  <si>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</si>
  <si>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</si>
  <si>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</si>
  <si>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</si>
  <si>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</si>
  <si>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</si>
  <si>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</si>
  <si>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</si>
  <si>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</si>
  <si>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</si>
  <si>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</si>
  <si>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</si>
  <si>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</si>
  <si>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</si>
  <si>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</si>
  <si>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</si>
  <si>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</si>
  <si>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</si>
  <si>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</si>
  <si>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</si>
  <si>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</si>
  <si>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</si>
  <si>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</si>
  <si>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</si>
  <si>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</si>
  <si>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</si>
  <si>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</si>
  <si>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</si>
  <si>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</si>
  <si>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</si>
  <si>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</si>
  <si>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</si>
  <si>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</si>
  <si>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</si>
  <si>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</si>
  <si>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</si>
  <si>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</si>
  <si>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</si>
  <si>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</si>
  <si>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</si>
  <si>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</si>
  <si>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</si>
  <si>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</si>
  <si>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</si>
  <si>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</si>
  <si>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</si>
  <si>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</si>
  <si>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</si>
  <si>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</si>
  <si>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</si>
  <si>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</si>
  <si>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</si>
  <si>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</si>
  <si>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</si>
  <si>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</si>
  <si>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</si>
  <si>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</si>
  <si>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</si>
  <si>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</si>
  <si>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</si>
  <si>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</si>
  <si>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</si>
  <si>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</si>
  <si>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</si>
  <si>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</si>
  <si>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</si>
  <si>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</si>
  <si>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</si>
  <si>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</si>
  <si>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</si>
  <si>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</si>
  <si>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</si>
  <si>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</si>
  <si>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</si>
  <si>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</si>
  <si>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</si>
  <si>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</si>
  <si>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</si>
  <si>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</si>
  <si>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</si>
  <si>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</si>
  <si>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</si>
  <si>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</si>
  <si>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</si>
  <si>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</si>
  <si>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</si>
  <si>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</si>
  <si>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</si>
  <si>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</si>
  <si>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</si>
  <si>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</si>
  <si>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</si>
  <si>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</si>
  <si>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</si>
  <si>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</si>
  <si>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</si>
  <si>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</si>
  <si>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</si>
  <si>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</si>
  <si>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</si>
  <si>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</si>
  <si>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</si>
  <si>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</si>
  <si>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</si>
  <si>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</si>
  <si>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</si>
  <si>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</si>
  <si>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</si>
  <si>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</si>
  <si>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</si>
  <si>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</si>
  <si>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</si>
  <si>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</si>
  <si>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</si>
  <si>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</si>
  <si>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</si>
  <si>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</si>
  <si>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</si>
  <si>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</si>
  <si>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</si>
  <si>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</si>
  <si>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</si>
  <si>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</si>
  <si>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</si>
  <si>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</si>
  <si>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</si>
  <si>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</si>
  <si>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</si>
  <si>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</si>
  <si>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</si>
  <si>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</si>
  <si>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</si>
  <si>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</si>
  <si>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</si>
  <si>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</si>
  <si>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</si>
  <si>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</si>
  <si>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</si>
  <si>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</si>
  <si>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</si>
  <si>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</si>
  <si>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</si>
  <si>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</si>
  <si>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</si>
  <si>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</si>
  <si>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</si>
  <si>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</si>
  <si>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</si>
  <si>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</si>
  <si>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</si>
  <si>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</si>
  <si>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</si>
  <si>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</si>
  <si>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</si>
  <si>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</si>
  <si>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</si>
  <si>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</si>
  <si>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</si>
  <si>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</si>
  <si>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</si>
  <si>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</si>
  <si>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</si>
  <si>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</si>
  <si>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</si>
  <si>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</si>
  <si>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</si>
  <si>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</si>
  <si>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</si>
  <si>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</si>
  <si>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</si>
  <si>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</si>
  <si>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</si>
  <si>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</si>
  <si>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</si>
  <si>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</si>
  <si>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</si>
  <si>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</si>
  <si>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</si>
  <si>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</si>
  <si>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</si>
  <si>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</si>
  <si>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</si>
  <si>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</si>
  <si>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</si>
  <si>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</si>
  <si>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</si>
  <si>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</si>
  <si>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</si>
  <si>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</si>
  <si>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</si>
  <si>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</si>
  <si>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</si>
  <si>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</si>
  <si>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</si>
  <si>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</si>
  <si>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</si>
  <si>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</si>
  <si>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</si>
  <si>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</si>
  <si>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</si>
  <si>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</si>
  <si>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</si>
  <si>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</si>
  <si>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</si>
  <si>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</si>
  <si>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</si>
  <si>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</si>
  <si>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</si>
  <si>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</si>
  <si>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</si>
  <si>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</si>
  <si>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</si>
  <si>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</si>
  <si>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</si>
  <si>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</si>
  <si>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</si>
  <si>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</si>
  <si>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</si>
  <si>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</si>
  <si>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</si>
  <si>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</si>
  <si>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</si>
  <si>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</si>
  <si>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</si>
  <si>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</si>
  <si>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</si>
  <si>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</si>
  <si>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</si>
  <si>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</si>
  <si>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</si>
  <si>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</si>
  <si>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</si>
  <si>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</si>
  <si>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</si>
  <si>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</si>
  <si>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</si>
  <si>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</si>
  <si>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</si>
  <si>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</si>
  <si>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</si>
  <si>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</si>
  <si>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</si>
  <si>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</si>
  <si>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</si>
  <si>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</si>
  <si>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</si>
  <si>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</si>
  <si>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</si>
  <si>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</si>
  <si>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</si>
  <si>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</si>
  <si>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</si>
  <si>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</si>
  <si>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</si>
  <si>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</si>
  <si>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</si>
  <si>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</si>
  <si>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</si>
  <si>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</si>
  <si>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</si>
  <si>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</si>
  <si>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</si>
  <si>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</si>
  <si>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</si>
  <si>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</si>
  <si>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</si>
  <si>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</si>
  <si>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</si>
  <si>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</si>
  <si>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</si>
  <si>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</si>
  <si>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</si>
  <si>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</si>
  <si>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</si>
  <si>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</si>
  <si>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</si>
  <si>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</si>
  <si>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</si>
  <si>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</si>
  <si>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</si>
  <si>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</si>
  <si>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</si>
  <si>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</si>
  <si>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</si>
  <si>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</si>
  <si>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</si>
  <si>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</si>
  <si>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</si>
  <si>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</si>
  <si>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</si>
  <si>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</si>
  <si>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</si>
  <si>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</si>
  <si>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</si>
  <si>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</si>
  <si>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</si>
  <si>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</si>
  <si>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</si>
  <si>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</si>
  <si>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</si>
  <si>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</si>
  <si>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</si>
  <si>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</si>
  <si>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</si>
  <si>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</si>
  <si>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</si>
  <si>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</si>
  <si>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</si>
  <si>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</si>
  <si>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</si>
  <si>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</si>
  <si>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</si>
  <si>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</si>
  <si>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</si>
  <si>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</si>
  <si>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</si>
  <si>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</si>
  <si>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</si>
  <si>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</si>
  <si>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</si>
  <si>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</si>
  <si>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</si>
  <si>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</si>
  <si>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</si>
  <si>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</si>
  <si>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</si>
  <si>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</si>
  <si>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</si>
  <si>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</si>
  <si>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</si>
  <si>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</si>
  <si>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</si>
  <si>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</si>
  <si>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</si>
  <si>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</si>
  <si>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</si>
  <si>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</si>
  <si>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</si>
  <si>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</si>
  <si>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</si>
  <si>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</si>
  <si>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</si>
  <si>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</si>
  <si>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</si>
  <si>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</si>
  <si>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</si>
  <si>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</si>
  <si>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</si>
  <si>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</si>
  <si>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</si>
  <si>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</si>
  <si>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</si>
  <si>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</si>
  <si>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</si>
  <si>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</si>
  <si>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</si>
  <si>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</si>
  <si>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</si>
  <si>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</si>
  <si>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</si>
  <si>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</si>
  <si>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</si>
  <si>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</si>
  <si>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</si>
  <si>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</si>
  <si>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</si>
  <si>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</si>
  <si>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</si>
  <si>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</si>
  <si>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</si>
  <si>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</si>
  <si>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</si>
  <si>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</si>
  <si>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</si>
  <si>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</si>
  <si>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</si>
  <si>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</si>
  <si>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</si>
  <si>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</si>
  <si>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</si>
  <si>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</si>
  <si>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</si>
  <si>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</si>
  <si>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</si>
  <si>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</si>
  <si>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</si>
  <si>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</si>
  <si>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</si>
  <si>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</si>
  <si>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</si>
  <si>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</si>
  <si>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</si>
  <si>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</si>
  <si>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</si>
  <si>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</si>
  <si>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</si>
  <si>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</si>
  <si>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</si>
  <si>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</si>
  <si>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</si>
  <si>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</si>
  <si>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</si>
  <si>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</si>
  <si>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</si>
  <si>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</si>
  <si>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</si>
  <si>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</si>
  <si>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</si>
  <si>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</si>
  <si>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</si>
  <si>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</si>
  <si>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</si>
  <si>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</si>
  <si>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</si>
  <si>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</si>
  <si>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</si>
  <si>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</si>
  <si>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</si>
  <si>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</si>
  <si>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</si>
  <si>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</si>
  <si>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</si>
  <si>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</si>
  <si>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</si>
  <si>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</si>
  <si>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</si>
  <si>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</si>
  <si>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</si>
  <si>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</si>
  <si>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</si>
  <si>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</si>
  <si>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</si>
  <si>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</si>
  <si>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</si>
  <si>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</si>
  <si>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</si>
  <si>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</si>
  <si>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</si>
  <si>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</si>
  <si>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</si>
  <si>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</si>
  <si>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</si>
  <si>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</si>
  <si>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</si>
  <si>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</si>
  <si>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</si>
  <si>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</si>
  <si>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</si>
  <si>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</si>
  <si>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</si>
  <si>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</si>
  <si>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</si>
  <si>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</si>
  <si>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</si>
  <si>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</si>
  <si>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</si>
  <si>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</si>
  <si>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</si>
  <si>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</si>
  <si>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</si>
  <si>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</si>
  <si>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</si>
  <si>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</si>
  <si>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</si>
  <si>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</si>
  <si>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</si>
  <si>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</si>
  <si>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</si>
  <si>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</si>
  <si>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</si>
  <si>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</si>
  <si>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</si>
  <si>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</si>
  <si>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</si>
  <si>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</si>
  <si>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</si>
  <si>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</si>
  <si>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</si>
  <si>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</si>
  <si>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</si>
  <si>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</si>
  <si>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</si>
  <si>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</si>
  <si>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</si>
  <si>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</si>
  <si>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</si>
  <si>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</si>
  <si>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</si>
  <si>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</si>
  <si>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</si>
  <si>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</si>
  <si>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</si>
  <si>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</si>
  <si>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</si>
  <si>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</si>
  <si>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</si>
  <si>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</si>
  <si>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</si>
  <si>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</si>
  <si>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</si>
  <si>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</si>
  <si>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</si>
  <si>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</si>
  <si>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</si>
  <si>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</si>
  <si>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</si>
  <si>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</si>
  <si>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</si>
  <si>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</si>
  <si>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</si>
  <si>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</si>
  <si>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</si>
  <si>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</si>
  <si>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</si>
  <si>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</si>
  <si>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</si>
  <si>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</si>
  <si>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</si>
  <si>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</si>
  <si>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</si>
  <si>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</si>
  <si>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</si>
  <si>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</si>
  <si>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</si>
  <si>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</si>
  <si>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</si>
  <si>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</si>
  <si>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</si>
  <si>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</si>
  <si>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</si>
  <si>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</si>
  <si>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</si>
  <si>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</si>
  <si>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</si>
  <si>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</si>
  <si>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</si>
  <si>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</si>
  <si>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</si>
  <si>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</si>
  <si>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</si>
  <si>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</si>
  <si>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</si>
  <si>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</si>
  <si>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</si>
  <si>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</si>
  <si>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</si>
  <si>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</si>
  <si>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</si>
  <si>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</si>
  <si>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</si>
  <si>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</si>
  <si>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</si>
  <si>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</si>
  <si>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</si>
  <si>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</si>
  <si>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</si>
  <si>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</si>
  <si>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</si>
  <si>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</si>
  <si>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</si>
  <si>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</si>
  <si>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</si>
  <si>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</si>
  <si>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</si>
  <si>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</si>
  <si>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</si>
  <si>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</si>
  <si>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</si>
  <si>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</si>
  <si>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</si>
  <si>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</si>
  <si>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</si>
  <si>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</si>
  <si>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</si>
  <si>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</si>
  <si>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</si>
  <si>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</si>
  <si>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</si>
  <si>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</si>
  <si>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</si>
  <si>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</si>
  <si>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</si>
  <si>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</si>
  <si>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</si>
  <si>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</si>
  <si>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</si>
  <si>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</si>
  <si>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</si>
  <si>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</si>
  <si>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</si>
  <si>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</si>
  <si>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</si>
  <si>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</si>
  <si>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</si>
  <si>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</si>
  <si>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</si>
  <si>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</si>
  <si>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</si>
  <si>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</si>
  <si>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</si>
  <si>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</si>
  <si>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</si>
  <si>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</si>
  <si>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</si>
  <si>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</si>
  <si>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</si>
  <si>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</si>
  <si>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</si>
  <si>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</si>
  <si>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</si>
  <si>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</si>
  <si>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</si>
  <si>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</si>
  <si>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</si>
  <si>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</si>
  <si>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</si>
  <si>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</si>
  <si>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</si>
  <si>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</si>
  <si>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</si>
  <si>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</si>
  <si>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</si>
  <si>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</si>
  <si>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</si>
  <si>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</si>
  <si>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</si>
  <si>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</si>
  <si>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</si>
  <si>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</si>
  <si>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</si>
  <si>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</si>
  <si>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</si>
  <si>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</si>
  <si>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</si>
  <si>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</si>
  <si>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</si>
  <si>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</si>
  <si>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</si>
  <si>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</si>
  <si>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</si>
  <si>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</si>
  <si>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</si>
  <si>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</si>
  <si>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</si>
  <si>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</si>
  <si>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</si>
  <si>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</si>
  <si>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</si>
  <si>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</si>
  <si>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</si>
  <si>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</si>
  <si>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</si>
  <si>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</si>
  <si>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</si>
  <si>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</si>
  <si>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</si>
  <si>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</si>
  <si>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</si>
  <si>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</si>
  <si>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</si>
  <si>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</si>
  <si>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</si>
  <si>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</si>
  <si>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</si>
  <si>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</si>
  <si>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</si>
  <si>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</si>
  <si>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</si>
  <si>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</si>
  <si>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</si>
  <si>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</si>
  <si>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</si>
  <si>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</si>
  <si>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</si>
  <si>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</si>
  <si>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</si>
  <si>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</si>
  <si>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</si>
  <si>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</si>
  <si>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</si>
  <si>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</si>
  <si>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</si>
  <si>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</si>
  <si>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</si>
  <si>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</si>
  <si>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</si>
  <si>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</si>
  <si>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</si>
  <si>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</si>
  <si>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</si>
  <si>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</si>
  <si>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</si>
  <si>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</si>
  <si>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</si>
  <si>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</si>
  <si>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</si>
  <si>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</si>
  <si>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</si>
  <si>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</si>
  <si>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</si>
  <si>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</si>
  <si>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</si>
  <si>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</si>
  <si>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</si>
  <si>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</si>
  <si>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</si>
  <si>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</si>
  <si>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</si>
  <si>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</si>
  <si>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</si>
  <si>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</si>
  <si>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</si>
  <si>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</si>
  <si>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</si>
  <si>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</si>
  <si>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</si>
  <si>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</si>
  <si>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</si>
  <si>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</si>
  <si>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</si>
  <si>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</si>
  <si>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</si>
  <si>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</si>
  <si>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</si>
  <si>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</si>
  <si>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</si>
  <si>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</si>
  <si>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</si>
  <si>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</si>
  <si>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</si>
  <si>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</si>
  <si>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</si>
  <si>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</si>
  <si>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</si>
  <si>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</si>
  <si>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</si>
  <si>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</si>
  <si>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</si>
  <si>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</si>
  <si>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</si>
  <si>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</si>
  <si>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</si>
  <si>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</si>
  <si>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</si>
  <si>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</si>
  <si>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</si>
  <si>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</si>
  <si>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</si>
  <si>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</si>
  <si>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</si>
  <si>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</si>
  <si>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</si>
  <si>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</si>
  <si>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</si>
  <si>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</si>
  <si>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</si>
  <si>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</si>
  <si>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</si>
  <si>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</si>
  <si>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</si>
  <si>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</si>
  <si>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</si>
  <si>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</si>
  <si>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</si>
  <si>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</si>
  <si>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</si>
  <si>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</si>
  <si>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</si>
  <si>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</si>
  <si>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</si>
  <si>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</si>
  <si>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</si>
  <si>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</si>
  <si>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</si>
  <si>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</si>
  <si>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</si>
  <si>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</si>
  <si>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</si>
  <si>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</si>
  <si>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</si>
  <si>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</si>
  <si>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</si>
  <si>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</si>
  <si>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</si>
  <si>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</si>
  <si>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</si>
  <si>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</si>
  <si>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</si>
  <si>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</si>
  <si>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</si>
  <si>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</si>
  <si>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</si>
  <si>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</si>
  <si>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</si>
  <si>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</si>
  <si>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</si>
  <si>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</si>
  <si>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</si>
  <si>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</si>
  <si>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</si>
  <si>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</si>
  <si>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</si>
  <si>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</si>
  <si>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</si>
  <si>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</si>
  <si>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</si>
  <si>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</si>
  <si>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</si>
  <si>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</si>
  <si>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</si>
  <si>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</si>
  <si>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</si>
  <si>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</si>
  <si>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</si>
  <si>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</si>
  <si>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</si>
  <si>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</si>
  <si>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</si>
  <si>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</si>
  <si>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</si>
  <si>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</si>
  <si>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</si>
  <si>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</si>
  <si>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</si>
  <si>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</si>
  <si>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</si>
  <si>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</si>
  <si>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</si>
  <si>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</si>
  <si>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</si>
  <si>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</si>
  <si>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</si>
  <si>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</si>
  <si>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</si>
  <si>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</si>
  <si>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</si>
  <si>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</si>
  <si>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</si>
  <si>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</si>
  <si>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</si>
  <si>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</si>
  <si>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</si>
  <si>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</si>
  <si>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</si>
  <si>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</si>
  <si>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</si>
  <si>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</si>
  <si>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</si>
  <si>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</si>
  <si>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</si>
  <si>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</si>
  <si>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</si>
  <si>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</si>
  <si>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</si>
  <si>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</si>
  <si>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</si>
  <si>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</si>
  <si>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</si>
  <si>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</si>
  <si>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</si>
  <si>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</si>
  <si>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</si>
  <si>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</si>
  <si>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</si>
  <si>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</si>
  <si>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</si>
  <si>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</si>
  <si>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</si>
  <si>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</si>
  <si>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</si>
  <si>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</si>
  <si>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</si>
  <si>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</si>
  <si>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</si>
  <si>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</si>
  <si>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</si>
  <si>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</si>
  <si>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</si>
  <si>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</si>
  <si>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</si>
  <si>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</si>
  <si>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</si>
  <si>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</si>
  <si>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</si>
  <si>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</si>
  <si>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</si>
  <si>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</si>
  <si>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</si>
  <si>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</si>
  <si>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</si>
  <si>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</si>
  <si>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</si>
  <si>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</si>
  <si>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</si>
  <si>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</si>
  <si>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</si>
  <si>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</si>
  <si>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</si>
  <si>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</si>
  <si>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</si>
  <si>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</si>
  <si>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</si>
  <si>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</si>
  <si>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</si>
  <si>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</si>
  <si>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</si>
  <si>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</si>
  <si>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</si>
  <si>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</si>
  <si>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</si>
  <si>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</si>
  <si>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</si>
  <si>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</si>
  <si>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</si>
  <si>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</si>
  <si>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</si>
  <si>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</si>
  <si>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</si>
  <si>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</si>
  <si>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</si>
  <si>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</si>
  <si>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</si>
  <si>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</si>
  <si>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</si>
  <si>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</si>
  <si>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</si>
  <si>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</si>
  <si>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</si>
  <si>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</si>
  <si>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</si>
  <si>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</si>
  <si>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</si>
  <si>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</si>
  <si>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</si>
  <si>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</si>
  <si>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</si>
  <si>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</si>
  <si>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</si>
  <si>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</si>
  <si>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</si>
  <si>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</si>
  <si>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</si>
  <si>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</si>
  <si>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</si>
  <si>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</si>
  <si>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</si>
  <si>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</si>
  <si>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</si>
  <si>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</si>
  <si>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</si>
  <si>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</si>
  <si>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</si>
  <si>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</si>
  <si>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</si>
  <si>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</si>
  <si>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</si>
  <si>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</si>
  <si>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</si>
  <si>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</si>
  <si>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</si>
  <si>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</si>
  <si>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</si>
  <si>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</si>
  <si>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</si>
  <si>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</si>
  <si>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</si>
  <si>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</si>
  <si>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</si>
  <si>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</si>
  <si>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</si>
  <si>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</si>
  <si>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</si>
  <si>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</si>
  <si>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</si>
  <si>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</si>
  <si>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</si>
  <si>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</si>
  <si>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</si>
  <si>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</si>
  <si>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</si>
  <si>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</si>
  <si>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</si>
  <si>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</si>
  <si>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</si>
  <si>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</si>
  <si>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</si>
  <si>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</si>
  <si>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</si>
  <si>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</si>
  <si>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</si>
  <si>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</si>
  <si>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</si>
  <si>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</si>
  <si>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</si>
  <si>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</si>
  <si>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</si>
  <si>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</si>
  <si>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</si>
  <si>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</si>
  <si>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</si>
  <si>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</si>
  <si>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</si>
  <si>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</si>
  <si>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</si>
  <si>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</si>
  <si>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</si>
  <si>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</si>
  <si>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</si>
  <si>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</si>
  <si>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</si>
  <si>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</si>
  <si>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</si>
  <si>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</si>
  <si>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</si>
  <si>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</si>
  <si>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</si>
  <si>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</si>
  <si>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</si>
  <si>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</si>
  <si>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</si>
  <si>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</si>
  <si>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</si>
  <si>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</si>
  <si>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</si>
  <si>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</si>
  <si>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</si>
  <si>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</si>
  <si>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</si>
  <si>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</si>
  <si>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</si>
  <si>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</si>
  <si>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</si>
  <si>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</si>
  <si>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</si>
  <si>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</si>
  <si>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</si>
  <si>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</si>
  <si>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</si>
  <si>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</si>
  <si>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</si>
  <si>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</si>
  <si>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</si>
  <si>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</si>
  <si>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</si>
  <si>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</si>
  <si>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</si>
  <si>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</si>
  <si>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</si>
  <si>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</si>
  <si>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</si>
  <si>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</si>
  <si>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</si>
  <si>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</si>
  <si>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</si>
  <si>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</si>
  <si>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</si>
  <si>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</si>
  <si>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</si>
  <si>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</si>
  <si>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</si>
  <si>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</si>
  <si>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</si>
  <si>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</si>
  <si>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</si>
  <si>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</si>
  <si>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</si>
  <si>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</si>
  <si>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</si>
  <si>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</si>
  <si>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</si>
  <si>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</si>
  <si>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</si>
  <si>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</si>
  <si>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</si>
  <si>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</si>
  <si>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</si>
  <si>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</si>
  <si>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</si>
  <si>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</si>
  <si>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</si>
  <si>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</si>
  <si>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</si>
  <si>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</si>
  <si>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</si>
  <si>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</si>
  <si>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</si>
  <si>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</si>
  <si>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</si>
  <si>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</si>
  <si>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</si>
  <si>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</si>
  <si>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</si>
  <si>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</si>
  <si>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</si>
  <si>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</si>
  <si>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</si>
  <si>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</si>
  <si>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</si>
  <si>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</si>
  <si>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</si>
  <si>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</si>
  <si>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</si>
  <si>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</si>
  <si>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</si>
  <si>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</si>
  <si>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</si>
  <si>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</si>
  <si>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</si>
  <si>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</si>
  <si>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</si>
  <si>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</si>
  <si>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</si>
  <si>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</si>
  <si>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</si>
  <si>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</si>
  <si>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</si>
  <si>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</si>
  <si>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</si>
  <si>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</si>
  <si>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</si>
  <si>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</si>
  <si>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</si>
  <si>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</si>
  <si>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</si>
  <si>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</si>
  <si>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</si>
  <si>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</si>
  <si>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</si>
  <si>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</si>
  <si>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</si>
  <si>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</si>
  <si>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</si>
  <si>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</si>
  <si>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</si>
  <si>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</si>
  <si>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</si>
  <si>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</si>
  <si>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</si>
  <si>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</si>
  <si>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</si>
  <si>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</si>
  <si>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</si>
  <si>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</si>
  <si>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</si>
  <si>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</si>
  <si>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</si>
  <si>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</si>
  <si>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</si>
  <si>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</si>
  <si>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</si>
  <si>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</si>
  <si>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</si>
  <si>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</si>
  <si>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</si>
  <si>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</si>
  <si>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</si>
  <si>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</si>
  <si>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</si>
  <si>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</si>
  <si>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</si>
  <si>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</si>
  <si>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</si>
  <si>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</si>
  <si>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</si>
  <si>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</si>
  <si>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</si>
  <si>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</si>
  <si>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</si>
  <si>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</si>
  <si>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</si>
  <si>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</si>
  <si>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</si>
  <si>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</si>
  <si>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</si>
  <si>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</si>
  <si>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</si>
  <si>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</si>
  <si>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</si>
  <si>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</si>
  <si>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</si>
  <si>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</si>
  <si>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</si>
  <si>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</si>
  <si>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</si>
  <si>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</si>
  <si>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</si>
  <si>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</si>
  <si>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</si>
  <si>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</si>
  <si>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</si>
  <si>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</si>
  <si>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</si>
  <si>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</si>
  <si>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</si>
  <si>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</si>
  <si>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</si>
  <si>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</si>
  <si>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</si>
  <si>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</si>
  <si>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</si>
  <si>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</si>
  <si>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</si>
  <si>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</si>
  <si>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</si>
  <si>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</si>
  <si>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</si>
  <si>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</si>
  <si>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</si>
  <si>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</si>
  <si>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</si>
  <si>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</si>
  <si>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</si>
  <si>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</si>
  <si>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</si>
  <si>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</si>
  <si>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</si>
  <si>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</si>
  <si>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</si>
  <si>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</si>
  <si>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</si>
  <si>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</si>
  <si>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</si>
  <si>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</si>
  <si>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</si>
  <si>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</si>
  <si>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</si>
  <si>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</si>
  <si>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</si>
  <si>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</si>
  <si>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</si>
  <si>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</si>
  <si>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</si>
  <si>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</si>
  <si>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</si>
  <si>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</si>
  <si>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</si>
  <si>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</si>
  <si>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</si>
  <si>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</si>
  <si>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</si>
  <si>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</si>
  <si>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</si>
  <si>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</si>
  <si>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</si>
  <si>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</si>
  <si>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</si>
  <si>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</si>
  <si>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</si>
  <si>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</si>
  <si>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</si>
  <si>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</si>
  <si>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</si>
  <si>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</si>
  <si>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</si>
  <si>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</si>
  <si>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</si>
  <si>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</si>
  <si>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</si>
  <si>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</si>
  <si>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</si>
  <si>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</si>
  <si>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</si>
  <si>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</si>
  <si>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</si>
  <si>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</si>
  <si>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</si>
  <si>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</si>
  <si>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</si>
  <si>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</si>
  <si>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</si>
  <si>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</si>
  <si>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</si>
  <si>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</si>
  <si>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</si>
  <si>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</si>
  <si>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</si>
  <si>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</si>
  <si>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</si>
  <si>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</si>
  <si>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</si>
  <si>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</si>
  <si>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</si>
  <si>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</si>
  <si>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</si>
  <si>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</si>
  <si>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</si>
  <si>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</si>
  <si>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</si>
  <si>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</si>
  <si>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</si>
  <si>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</si>
  <si>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</si>
  <si>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</si>
  <si>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</si>
  <si>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</si>
  <si>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</si>
  <si>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</si>
  <si>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</si>
  <si>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</si>
  <si>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</si>
  <si>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</si>
  <si>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</si>
  <si>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</si>
  <si>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</si>
  <si>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</si>
  <si>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</si>
  <si>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</si>
  <si>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</si>
  <si>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</si>
  <si>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</si>
  <si>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</si>
  <si>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</si>
  <si>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</si>
  <si>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</si>
  <si>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</si>
  <si>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</si>
  <si>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</si>
  <si>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</si>
  <si>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</si>
  <si>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</si>
  <si>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</si>
  <si>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</si>
  <si>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</si>
  <si>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</si>
  <si>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</si>
  <si>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</si>
  <si>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</si>
  <si>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</si>
  <si>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</si>
  <si>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</si>
  <si>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</si>
  <si>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</si>
  <si>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</si>
  <si>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</si>
  <si>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</si>
  <si>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</si>
  <si>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</si>
  <si>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</si>
  <si>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</si>
  <si>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</si>
  <si>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</si>
  <si>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</si>
  <si>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</si>
  <si>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</si>
  <si>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</si>
  <si>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</si>
  <si>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</si>
  <si>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</si>
  <si>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</si>
  <si>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</si>
  <si>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</si>
  <si>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</si>
  <si>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</si>
  <si>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</si>
  <si>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</si>
  <si>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</si>
  <si>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</si>
  <si>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</si>
  <si>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</si>
  <si>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</si>
  <si>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</si>
  <si>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</si>
  <si>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</si>
  <si>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</si>
  <si>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</si>
  <si>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</si>
  <si>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</si>
  <si>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</si>
  <si>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</si>
  <si>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</si>
  <si>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</si>
  <si>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</si>
  <si>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</si>
  <si>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</si>
  <si>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</si>
  <si>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</si>
  <si>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</si>
  <si>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</si>
  <si>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</si>
  <si>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</si>
  <si>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</si>
  <si>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</si>
  <si>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</si>
  <si>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</si>
  <si>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</si>
  <si>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</si>
  <si>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</si>
  <si>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</si>
  <si>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</si>
  <si>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</si>
  <si>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</si>
  <si>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</si>
  <si>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</si>
  <si>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</si>
  <si>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</si>
  <si>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</si>
  <si>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</si>
  <si>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</si>
  <si>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</si>
  <si>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</si>
  <si>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</si>
  <si>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</si>
  <si>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</si>
  <si>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</si>
  <si>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</si>
  <si>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</si>
  <si>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</si>
  <si>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</si>
  <si>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</si>
  <si>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</si>
  <si>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</si>
  <si>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</si>
  <si>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</si>
  <si>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</si>
  <si>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</si>
  <si>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</si>
  <si>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</si>
  <si>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</si>
  <si>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</si>
  <si>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</si>
  <si>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</si>
  <si>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</si>
  <si>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</si>
  <si>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</si>
  <si>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</si>
  <si>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</si>
  <si>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</si>
  <si>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</si>
  <si>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</si>
  <si>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</si>
  <si>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</si>
  <si>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</si>
  <si>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</si>
  <si>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</si>
  <si>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</si>
  <si>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</si>
  <si>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</si>
  <si>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</si>
  <si>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</si>
  <si>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</si>
  <si>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</si>
  <si>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</si>
  <si>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</si>
  <si>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</si>
  <si>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</si>
  <si>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</si>
  <si>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</si>
  <si>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</si>
  <si>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</si>
  <si>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</si>
  <si>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</si>
  <si>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</si>
  <si>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</si>
  <si>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</si>
  <si>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</si>
  <si>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</si>
  <si>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</si>
  <si>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</si>
  <si>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</si>
  <si>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</si>
  <si>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</si>
  <si>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</si>
  <si>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</si>
  <si>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</si>
  <si>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</si>
  <si>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</si>
  <si>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</si>
  <si>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</si>
  <si>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</si>
  <si>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</si>
  <si>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</si>
  <si>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</si>
  <si>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</si>
  <si>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</si>
  <si>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</si>
  <si>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</si>
  <si>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</si>
  <si>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</si>
  <si>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</si>
  <si>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</si>
  <si>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</si>
  <si>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</si>
  <si>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</si>
  <si>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</si>
  <si>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</si>
  <si>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</si>
  <si>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</si>
  <si>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</si>
  <si>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</si>
  <si>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</si>
  <si>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</si>
  <si>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</si>
  <si>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</si>
  <si>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</si>
  <si>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</si>
  <si>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</si>
  <si>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</si>
  <si>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</si>
  <si>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</si>
  <si>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</si>
  <si>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</si>
  <si>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</si>
  <si>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</si>
  <si>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</si>
  <si>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</si>
  <si>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</si>
  <si>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</si>
  <si>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</si>
  <si>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</si>
  <si>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</si>
  <si>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</si>
  <si>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</si>
  <si>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</si>
  <si>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</si>
  <si>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</si>
  <si>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</si>
  <si>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</si>
  <si>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</si>
  <si>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</si>
  <si>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</si>
  <si>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</si>
  <si>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</si>
  <si>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</si>
  <si>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</si>
  <si>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</si>
  <si>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</si>
  <si>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</si>
  <si>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</si>
  <si>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</si>
  <si>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</si>
  <si>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</si>
  <si>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</si>
  <si>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</si>
  <si>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</si>
  <si>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</si>
  <si>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</si>
  <si>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</si>
  <si>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</si>
  <si>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</si>
  <si>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</si>
  <si>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</si>
  <si>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</si>
  <si>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</si>
  <si>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</si>
  <si>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</si>
  <si>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</si>
  <si>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</si>
  <si>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</si>
  <si>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</si>
  <si>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</si>
  <si>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</si>
  <si>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</si>
  <si>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</si>
  <si>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</si>
  <si>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</si>
  <si>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</si>
  <si>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</si>
  <si>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</si>
  <si>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</si>
  <si>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</si>
  <si>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</si>
  <si>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</si>
  <si>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</si>
  <si>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</si>
  <si>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</si>
  <si>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</si>
  <si>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</si>
  <si>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</si>
  <si>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</si>
  <si>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</si>
  <si>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</si>
  <si>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</si>
  <si>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</si>
  <si>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</si>
  <si>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</si>
  <si>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</si>
  <si>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</si>
  <si>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</si>
  <si>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</si>
  <si>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</si>
  <si>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</si>
  <si>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</si>
  <si>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</si>
  <si>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</si>
  <si>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</si>
  <si>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</si>
  <si>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</si>
  <si>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</si>
  <si>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</si>
  <si>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</si>
  <si>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</si>
  <si>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</si>
  <si>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</si>
  <si>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</si>
  <si>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</si>
  <si>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</si>
  <si>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</si>
  <si>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</si>
  <si>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</si>
  <si>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</si>
  <si>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</si>
  <si>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</si>
  <si>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</si>
  <si>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</si>
  <si>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</si>
  <si>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</si>
  <si>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</si>
  <si>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</si>
  <si>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</si>
  <si>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</si>
  <si>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</si>
  <si>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</si>
  <si>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</si>
  <si>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</si>
  <si>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</si>
  <si>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</si>
  <si>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</si>
  <si>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</si>
  <si>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</si>
  <si>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</si>
  <si>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</si>
  <si>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</si>
  <si>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</si>
  <si>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</si>
  <si>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</si>
  <si>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</si>
  <si>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</si>
  <si>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</si>
  <si>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</si>
  <si>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</si>
  <si>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</si>
  <si>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</si>
  <si>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</si>
  <si>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</si>
  <si>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</si>
  <si>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</si>
  <si>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</si>
  <si>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</si>
  <si>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</si>
  <si>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</si>
  <si>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</si>
  <si>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</si>
  <si>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</si>
  <si>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</si>
  <si>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</si>
  <si>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</si>
  <si>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</si>
  <si>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</si>
  <si>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</si>
  <si>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</si>
  <si>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</si>
  <si>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</si>
  <si>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</si>
  <si>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</si>
  <si>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</si>
  <si>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</si>
  <si>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</si>
  <si>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</si>
  <si>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</si>
  <si>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</si>
  <si>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</si>
  <si>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</si>
  <si>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</si>
  <si>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</si>
  <si>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</si>
  <si>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</si>
  <si>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</si>
  <si>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</si>
  <si>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</si>
  <si>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</si>
  <si>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</si>
  <si>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</si>
  <si>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</si>
  <si>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</si>
  <si>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</si>
  <si>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</si>
  <si>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</si>
  <si>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</si>
  <si>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</si>
  <si>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</si>
  <si>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</si>
  <si>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</si>
  <si>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</si>
  <si>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</si>
  <si>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</si>
  <si>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</si>
  <si>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</si>
  <si>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</si>
  <si>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</si>
  <si>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</si>
  <si>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</si>
  <si>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</si>
  <si>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</si>
  <si>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</si>
  <si>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</si>
  <si>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</si>
  <si>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</si>
  <si>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</si>
  <si>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</si>
  <si>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</si>
  <si>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</si>
  <si>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</si>
  <si>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</si>
  <si>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</si>
  <si>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</si>
  <si>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</si>
  <si>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</si>
  <si>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</si>
  <si>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</si>
  <si>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</si>
  <si>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</si>
  <si>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</si>
  <si>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</si>
  <si>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</si>
  <si>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</si>
  <si>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</si>
  <si>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</si>
  <si>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</si>
  <si>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</si>
  <si>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</si>
  <si>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</si>
  <si>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</si>
  <si>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</si>
  <si>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</si>
  <si>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</si>
  <si>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</si>
  <si>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</si>
  <si>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</si>
  <si>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</si>
  <si>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</si>
  <si>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</si>
  <si>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</si>
  <si>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</si>
  <si>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</si>
  <si>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</si>
  <si>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</si>
  <si>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</si>
  <si>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</si>
  <si>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</si>
  <si>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</si>
  <si>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</si>
  <si>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</si>
  <si>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</si>
  <si>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</si>
  <si>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</si>
  <si>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</si>
  <si>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</si>
  <si>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</si>
  <si>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</si>
  <si>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</si>
  <si>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</si>
  <si>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</si>
  <si>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</si>
  <si>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</si>
  <si>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</si>
  <si>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</si>
  <si>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</si>
  <si>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</si>
  <si>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</si>
  <si>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</si>
  <si>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</si>
  <si>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</si>
  <si>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</si>
  <si>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</si>
  <si>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</si>
  <si>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</si>
  <si>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</si>
  <si>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</si>
  <si>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</si>
  <si>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</si>
  <si>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</si>
  <si>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</si>
  <si>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</si>
  <si>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</si>
  <si>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</si>
  <si>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</si>
  <si>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</si>
  <si>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</si>
  <si>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</si>
  <si>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</si>
  <si>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</si>
  <si>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</si>
  <si>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</si>
  <si>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</si>
  <si>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</si>
  <si>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</si>
  <si>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</si>
  <si>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</si>
  <si>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</si>
  <si>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</si>
  <si>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</si>
  <si>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</si>
  <si>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</si>
  <si>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</si>
  <si>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</si>
  <si>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</si>
  <si>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</si>
  <si>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</si>
  <si>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</si>
  <si>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</si>
  <si>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</si>
  <si>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</si>
  <si>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</si>
  <si>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</si>
  <si>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</si>
  <si>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</si>
  <si>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</si>
  <si>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</si>
  <si>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</si>
  <si>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</si>
  <si>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</si>
  <si>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</si>
  <si>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</si>
  <si>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</si>
  <si>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</si>
  <si>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</si>
  <si>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</si>
  <si>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</si>
  <si>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</si>
  <si>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</si>
  <si>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</si>
  <si>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</si>
  <si>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</si>
  <si>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</si>
  <si>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</si>
  <si>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</si>
  <si>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</si>
  <si>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</si>
  <si>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</si>
  <si>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</si>
  <si>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</si>
  <si>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</si>
  <si>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</si>
  <si>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</si>
  <si>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</si>
  <si>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</si>
  <si>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</si>
  <si>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</si>
  <si>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</si>
  <si>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</si>
  <si>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</si>
  <si>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</si>
  <si>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</si>
  <si>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</si>
  <si>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</si>
  <si>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</si>
  <si>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</si>
  <si>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</si>
  <si>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</si>
  <si>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</si>
  <si>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</si>
  <si>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</si>
  <si>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</si>
  <si>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</si>
  <si>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</si>
  <si>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</si>
  <si>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</si>
  <si>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</si>
  <si>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</si>
  <si>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</si>
  <si>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</si>
  <si>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</si>
  <si>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</si>
  <si>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</si>
  <si>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</si>
  <si>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</si>
  <si>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</si>
  <si>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</si>
  <si>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</si>
  <si>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</si>
  <si>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</si>
  <si>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</si>
  <si>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</si>
  <si>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</si>
  <si>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</si>
  <si>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</si>
  <si>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</si>
  <si>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</si>
  <si>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</si>
  <si>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</si>
  <si>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</si>
  <si>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</si>
  <si>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</si>
  <si>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</si>
  <si>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</si>
  <si>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</si>
  <si>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</si>
  <si>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</si>
  <si>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</si>
  <si>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</si>
  <si>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</si>
  <si>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</si>
  <si>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</si>
  <si>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</si>
  <si>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</si>
  <si>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</si>
  <si>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</si>
  <si>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</si>
  <si>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</si>
  <si>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</si>
  <si>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</si>
  <si>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</si>
  <si>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</si>
  <si>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</si>
  <si>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</si>
  <si>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</si>
  <si>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</si>
  <si>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</si>
  <si>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</si>
  <si>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</si>
  <si>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</si>
  <si>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</si>
  <si>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</si>
  <si>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</si>
  <si>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</si>
  <si>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</si>
  <si>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</si>
  <si>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</si>
  <si>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</si>
  <si>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</si>
  <si>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</si>
  <si>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</si>
  <si>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</si>
  <si>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</si>
  <si>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</si>
  <si>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</si>
  <si>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</si>
  <si>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</si>
  <si>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</si>
  <si>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</si>
  <si>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</si>
  <si>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</si>
  <si>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</si>
  <si>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</si>
  <si>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</si>
  <si>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</si>
  <si>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</si>
  <si>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</si>
  <si>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</si>
  <si>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</si>
  <si>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</si>
  <si>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</si>
  <si>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</si>
  <si>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</si>
  <si>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</si>
  <si>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</si>
  <si>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</si>
  <si>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</si>
  <si>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</si>
  <si>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</si>
  <si>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</si>
  <si>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</si>
  <si>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</si>
  <si>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</si>
  <si>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</si>
  <si>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</si>
  <si>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</si>
  <si>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</si>
  <si>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</si>
  <si>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</si>
  <si>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</si>
  <si>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</si>
  <si>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</si>
  <si>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</si>
  <si>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</si>
  <si>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</si>
  <si>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</si>
  <si>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</si>
  <si>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</si>
  <si>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</si>
  <si>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</si>
  <si>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</si>
  <si>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</si>
  <si>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</si>
  <si>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</si>
  <si>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</si>
  <si>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</si>
  <si>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</si>
  <si>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</si>
  <si>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</si>
  <si>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</si>
  <si>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</si>
  <si>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</si>
  <si>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</si>
  <si>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</si>
  <si>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</si>
  <si>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</si>
  <si>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</si>
  <si>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</si>
  <si>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</si>
  <si>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</si>
  <si>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</si>
  <si>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</si>
  <si>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</si>
  <si>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</si>
  <si>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</si>
  <si>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</si>
  <si>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</si>
  <si>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</si>
  <si>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</si>
  <si>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</si>
  <si>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</si>
  <si>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</si>
  <si>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</si>
  <si>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</si>
  <si>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</si>
  <si>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</si>
  <si>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</si>
  <si>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</si>
  <si>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</si>
  <si>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</si>
  <si>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</si>
  <si>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</si>
  <si>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</si>
  <si>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</si>
  <si>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</si>
  <si>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</si>
  <si>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</si>
  <si>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</si>
  <si>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</si>
  <si>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</si>
  <si>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</si>
  <si>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</si>
  <si>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</si>
  <si>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</si>
  <si>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</si>
  <si>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</si>
  <si>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</si>
  <si>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</si>
  <si>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</si>
  <si>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</si>
  <si>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</si>
  <si>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</si>
  <si>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</si>
  <si>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</si>
  <si>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</si>
  <si>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</si>
  <si>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</si>
  <si>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</si>
  <si>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</si>
  <si>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</si>
  <si>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</si>
  <si>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</si>
  <si>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</si>
  <si>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</si>
  <si>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</si>
  <si>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</si>
  <si>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</si>
  <si>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</si>
  <si>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</si>
  <si>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</si>
  <si>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</si>
  <si>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</si>
  <si>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</si>
  <si>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</si>
  <si>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</si>
  <si>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</si>
  <si>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</si>
  <si>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</si>
  <si>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</si>
  <si>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</si>
  <si>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</si>
  <si>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</si>
  <si>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</si>
  <si>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</si>
  <si>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</si>
  <si>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</si>
  <si>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</si>
  <si>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</si>
  <si>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</si>
  <si>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</si>
  <si>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</si>
  <si>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</si>
  <si>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</si>
  <si>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</si>
  <si>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</si>
  <si>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</si>
  <si>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</si>
  <si>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</si>
  <si>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</si>
  <si>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</si>
  <si>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</si>
  <si>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</si>
  <si>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</si>
  <si>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</si>
  <si>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</si>
  <si>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</si>
  <si>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</si>
  <si>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</si>
  <si>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</si>
  <si>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</si>
  <si>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</si>
  <si>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</si>
  <si>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</si>
  <si>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</si>
  <si>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</si>
  <si>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</si>
  <si>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</si>
  <si>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</si>
  <si>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</si>
  <si>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</si>
  <si>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</si>
  <si>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</si>
  <si>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</si>
  <si>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</si>
  <si>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</si>
  <si>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</si>
  <si>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</si>
  <si>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</si>
  <si>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</si>
  <si>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</si>
  <si>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</si>
  <si>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</si>
  <si>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</si>
  <si>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</si>
  <si>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</si>
  <si>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</si>
  <si>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</si>
  <si>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</si>
  <si>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</si>
  <si>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</si>
  <si>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</si>
  <si>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</si>
  <si>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</si>
  <si>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</si>
  <si>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</si>
  <si>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</si>
  <si>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</si>
  <si>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</si>
  <si>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</si>
  <si>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</si>
  <si>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</si>
  <si>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</si>
  <si>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</si>
  <si>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</si>
  <si>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</si>
  <si>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</si>
  <si>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</si>
  <si>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</si>
  <si>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</si>
  <si>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</si>
  <si>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</si>
  <si>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</si>
  <si>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</si>
  <si>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</si>
  <si>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</si>
  <si>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</si>
  <si>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</si>
  <si>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</si>
  <si>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</si>
  <si>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</si>
  <si>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</si>
  <si>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</si>
  <si>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</si>
  <si>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</si>
  <si>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</si>
  <si>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</si>
  <si>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</si>
  <si>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</si>
  <si>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</si>
  <si>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</si>
  <si>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</si>
  <si>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</si>
  <si>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</si>
  <si>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</si>
  <si>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</si>
  <si>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</si>
  <si>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</si>
  <si>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</si>
  <si>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</si>
  <si>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</si>
  <si>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</si>
  <si>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</si>
  <si>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</si>
  <si>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</si>
  <si>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</si>
  <si>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</si>
  <si>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</si>
  <si>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</si>
  <si>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</si>
  <si>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</si>
  <si>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</si>
  <si>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</si>
  <si>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</si>
  <si>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</si>
  <si>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</si>
  <si>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</si>
  <si>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</si>
  <si>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</si>
  <si>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</si>
  <si>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</si>
  <si>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</si>
  <si>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</si>
  <si>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</si>
  <si>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</si>
  <si>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</si>
  <si>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</si>
  <si>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</si>
  <si>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</si>
  <si>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</si>
  <si>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</si>
  <si>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</si>
  <si>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</si>
  <si>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</si>
  <si>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</si>
  <si>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</si>
  <si>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</si>
  <si>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</si>
  <si>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</si>
  <si>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</si>
  <si>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</si>
  <si>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</si>
  <si>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</si>
  <si>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</si>
  <si>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</si>
  <si>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</si>
  <si>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</si>
  <si>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</si>
  <si>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</si>
  <si>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</si>
  <si>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</si>
  <si>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</si>
  <si>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</si>
  <si>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</si>
  <si>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</si>
  <si>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</si>
  <si>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</si>
  <si>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</si>
  <si>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</si>
  <si>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</si>
  <si>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</si>
  <si>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</si>
  <si>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</si>
  <si>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</si>
  <si>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</si>
  <si>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</si>
  <si>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</si>
  <si>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</si>
  <si>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</si>
  <si>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</si>
  <si>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</si>
  <si>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</si>
  <si>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</si>
  <si>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</si>
  <si>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</si>
  <si>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</si>
  <si>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</si>
  <si>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</si>
  <si>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</si>
  <si>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</si>
  <si>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</si>
  <si>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</si>
  <si>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</si>
  <si>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</si>
  <si>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</si>
  <si>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</si>
  <si>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</si>
  <si>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</si>
  <si>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</si>
  <si>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</si>
  <si>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</si>
  <si>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</si>
  <si>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</si>
  <si>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</si>
  <si>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</si>
  <si>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</si>
  <si>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</si>
  <si>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</si>
  <si>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</si>
  <si>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</si>
  <si>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</si>
  <si>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</si>
  <si>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</si>
  <si>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</si>
  <si>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</si>
  <si>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</si>
  <si>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</si>
  <si>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</si>
  <si>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</si>
  <si>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</si>
  <si>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</si>
  <si>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</si>
  <si>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</si>
  <si>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</si>
  <si>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</si>
  <si>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</si>
  <si>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</si>
  <si>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</si>
  <si>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</si>
  <si>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</si>
  <si>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</si>
  <si>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</si>
  <si>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</si>
  <si>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</si>
  <si>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</si>
  <si>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</si>
  <si>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</si>
  <si>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</si>
  <si>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</si>
  <si>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</si>
  <si>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</si>
  <si>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</si>
  <si>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</si>
  <si>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</si>
  <si>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</si>
  <si>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</si>
  <si>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</si>
  <si>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</si>
  <si>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</si>
  <si>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</si>
  <si>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</si>
  <si>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</si>
  <si>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</si>
  <si>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</si>
  <si>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</si>
  <si>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</si>
  <si>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</si>
  <si>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</si>
  <si>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</si>
  <si>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</si>
  <si>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</si>
  <si>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</si>
  <si>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</si>
  <si>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</si>
  <si>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</si>
  <si>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</si>
  <si>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</si>
  <si>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</si>
  <si>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</si>
  <si>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</si>
  <si>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</si>
  <si>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</si>
  <si>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</si>
  <si>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</si>
  <si>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</si>
  <si>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</si>
  <si>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</si>
  <si>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</si>
  <si>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</si>
  <si>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</si>
  <si>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</si>
  <si>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</si>
  <si>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</si>
  <si>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</si>
  <si>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</si>
  <si>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</si>
  <si>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</si>
  <si>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</si>
  <si>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</si>
  <si>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</si>
  <si>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</si>
  <si>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</si>
  <si>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</si>
  <si>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</si>
  <si>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</si>
  <si>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</si>
  <si>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</si>
  <si>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</si>
  <si>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</si>
  <si>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</si>
  <si>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</si>
  <si>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</si>
  <si>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</si>
  <si>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</si>
  <si>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</si>
  <si>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</si>
  <si>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</si>
  <si>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</si>
  <si>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</si>
  <si>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</si>
  <si>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</si>
  <si>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</si>
  <si>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</si>
  <si>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</si>
  <si>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</si>
  <si>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</si>
  <si>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</si>
  <si>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</si>
  <si>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</si>
  <si>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</si>
  <si>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</si>
  <si>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</si>
  <si>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</si>
  <si>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</si>
  <si>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</si>
  <si>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</si>
  <si>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</si>
  <si>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</si>
  <si>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</si>
  <si>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</si>
  <si>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</si>
  <si>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</si>
  <si>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</si>
  <si>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</si>
  <si>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</si>
  <si>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</si>
  <si>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</si>
  <si>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</si>
  <si>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</si>
  <si>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</si>
  <si>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</si>
  <si>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</si>
  <si>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</si>
  <si>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</si>
  <si>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</si>
  <si>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</si>
  <si>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</si>
  <si>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</si>
  <si>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</si>
  <si>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</si>
  <si>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</si>
  <si>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</si>
  <si>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</si>
  <si>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</si>
  <si>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</si>
  <si>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</si>
  <si>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</si>
  <si>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</si>
  <si>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</si>
  <si>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</si>
  <si>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</si>
  <si>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</si>
  <si>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</si>
  <si>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</si>
  <si>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</si>
  <si>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</si>
  <si>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</si>
  <si>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</si>
  <si>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</si>
  <si>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</si>
  <si>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</si>
  <si>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</si>
  <si>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</si>
  <si>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</si>
  <si>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</si>
  <si>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</si>
  <si>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</si>
  <si>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</si>
  <si>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</si>
  <si>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</si>
  <si>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</si>
  <si>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</si>
  <si>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</si>
  <si>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</si>
  <si>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</si>
  <si>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</si>
  <si>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</si>
  <si>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</si>
  <si>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</si>
  <si>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</si>
  <si>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</si>
  <si>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</si>
  <si>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</si>
  <si>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</si>
  <si>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</si>
  <si>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</si>
  <si>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</si>
  <si>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</si>
  <si>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</si>
  <si>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</si>
  <si>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</si>
  <si>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</si>
  <si>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</si>
  <si>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</si>
  <si>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</si>
  <si>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</si>
  <si>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</si>
  <si>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</si>
  <si>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</si>
  <si>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</si>
  <si>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</si>
  <si>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</si>
  <si>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</si>
  <si>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</si>
  <si>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</si>
  <si>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</si>
  <si>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</si>
  <si>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</si>
  <si>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</si>
  <si>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</si>
  <si>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</si>
  <si>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</si>
  <si>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</si>
  <si>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</si>
  <si>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</si>
  <si>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</si>
  <si>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</si>
  <si>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</si>
  <si>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</si>
  <si>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</si>
  <si>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</si>
  <si>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</si>
  <si>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</si>
  <si>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</si>
  <si>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</si>
  <si>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</si>
  <si>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</si>
  <si>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</si>
  <si>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</si>
  <si>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</si>
  <si>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</si>
  <si>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</si>
  <si>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</si>
  <si>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</si>
  <si>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</si>
  <si>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</si>
  <si>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</si>
  <si>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</si>
  <si>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</si>
  <si>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</si>
  <si>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</si>
  <si>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</si>
  <si>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</si>
  <si>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</si>
  <si>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</si>
  <si>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</si>
  <si>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</si>
  <si>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</si>
  <si>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</si>
  <si>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</si>
  <si>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</si>
  <si>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</si>
  <si>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</si>
  <si>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</si>
  <si>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</si>
  <si>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</si>
  <si>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</si>
  <si>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</si>
  <si>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</si>
  <si>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</si>
  <si>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</si>
  <si>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</si>
  <si>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</si>
  <si>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</si>
  <si>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</si>
  <si>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</si>
  <si>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</si>
  <si>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</si>
  <si>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</si>
  <si>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</si>
  <si>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</si>
  <si>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</si>
  <si>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</si>
  <si>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</si>
  <si>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</si>
  <si>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</si>
  <si>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</si>
  <si>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</si>
  <si>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</si>
  <si>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</si>
  <si>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</si>
  <si>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</si>
  <si>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</si>
  <si>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</si>
  <si>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</si>
  <si>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</si>
  <si>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</si>
  <si>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</si>
  <si>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</si>
  <si>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</si>
  <si>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</si>
  <si>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</si>
  <si>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</si>
  <si>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</si>
  <si>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</si>
  <si>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</si>
  <si>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</si>
  <si>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</si>
  <si>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</si>
  <si>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</si>
  <si>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</si>
  <si>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</si>
  <si>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</si>
  <si>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</si>
  <si>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</si>
  <si>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</si>
  <si>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</si>
  <si>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</si>
  <si>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</si>
  <si>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</si>
  <si>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</si>
  <si>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</si>
  <si>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</si>
  <si>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</si>
  <si>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</si>
  <si>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</si>
  <si>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</si>
  <si>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</si>
  <si>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</si>
  <si>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</si>
  <si>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</si>
  <si>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</si>
  <si>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</si>
  <si>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</si>
  <si>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</si>
  <si>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</si>
  <si>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</si>
  <si>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</si>
  <si>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</si>
  <si>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</si>
  <si>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</si>
  <si>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</si>
  <si>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</si>
  <si>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</si>
  <si>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</si>
  <si>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</si>
  <si>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</si>
  <si>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</si>
  <si>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</si>
  <si>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</si>
  <si>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</si>
  <si>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</si>
  <si>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</si>
  <si>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</si>
  <si>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</si>
  <si>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</si>
  <si>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</si>
  <si>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</si>
  <si>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</si>
  <si>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</si>
  <si>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</si>
  <si>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</si>
  <si>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</si>
  <si>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</si>
  <si>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</si>
  <si>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</si>
  <si>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</si>
  <si>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</si>
  <si>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</si>
  <si>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</si>
  <si>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</si>
  <si>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</si>
  <si>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</si>
  <si>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</si>
  <si>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</si>
  <si>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</si>
  <si>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</si>
  <si>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</si>
  <si>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</si>
  <si>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</si>
  <si>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</si>
  <si>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</si>
  <si>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</si>
  <si>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</si>
  <si>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</si>
  <si>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</si>
  <si>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</si>
  <si>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</si>
  <si>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</si>
  <si>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</si>
  <si>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</si>
  <si>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</si>
  <si>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</si>
  <si>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</si>
  <si>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</si>
  <si>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</si>
  <si>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</si>
  <si>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</si>
  <si>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</si>
  <si>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</si>
  <si>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</si>
  <si>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</si>
  <si>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</si>
  <si>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</si>
  <si>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</si>
  <si>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</si>
  <si>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</si>
  <si>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</si>
  <si>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</si>
  <si>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</si>
  <si>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</si>
  <si>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</si>
  <si>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</si>
  <si>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</si>
  <si>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</si>
  <si>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</si>
  <si>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</si>
  <si>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</si>
  <si>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</si>
  <si>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</si>
  <si>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</si>
  <si>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</si>
  <si>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</si>
  <si>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</si>
  <si>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</si>
  <si>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</si>
  <si>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</si>
  <si>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</si>
  <si>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</si>
  <si>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</si>
  <si>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</si>
  <si>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</si>
  <si>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</si>
  <si>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</si>
  <si>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</si>
  <si>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</si>
  <si>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</si>
  <si>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</si>
  <si>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</si>
  <si>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</si>
  <si>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</si>
  <si>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</si>
  <si>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</si>
  <si>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</si>
  <si>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</si>
  <si>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</si>
  <si>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</si>
  <si>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</si>
  <si>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</si>
  <si>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</si>
  <si>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</si>
  <si>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</si>
  <si>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</si>
  <si>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</si>
  <si>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</si>
  <si>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</si>
  <si>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</si>
  <si>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</si>
  <si>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</si>
  <si>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</si>
  <si>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</si>
  <si>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</si>
  <si>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</si>
  <si>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</si>
  <si>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</si>
  <si>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</si>
  <si>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</si>
  <si>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</si>
  <si>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</si>
  <si>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</si>
  <si>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</si>
  <si>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</si>
  <si>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</si>
  <si>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</si>
  <si>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</si>
  <si>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</si>
  <si>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</si>
  <si>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</si>
  <si>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</si>
  <si>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</si>
  <si>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</si>
  <si>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</si>
  <si>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</si>
  <si>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</si>
  <si>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</si>
  <si>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</si>
  <si>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</si>
  <si>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</si>
  <si>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</si>
  <si>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</si>
  <si>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</si>
  <si>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</si>
  <si>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</si>
  <si>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</si>
  <si>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</si>
  <si>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</si>
  <si>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</si>
  <si>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</si>
  <si>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</si>
  <si>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</si>
  <si>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</si>
  <si>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</si>
  <si>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</si>
  <si>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</si>
  <si>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</si>
  <si>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</si>
  <si>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</si>
  <si>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</si>
  <si>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</si>
  <si>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</si>
  <si>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</si>
  <si>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</si>
  <si>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</si>
  <si>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</si>
  <si>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</si>
  <si>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</si>
  <si>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</si>
  <si>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</si>
  <si>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</si>
  <si>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</si>
  <si>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</si>
  <si>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</si>
  <si>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</si>
  <si>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</si>
  <si>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</si>
  <si>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</si>
  <si>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</si>
  <si>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</si>
  <si>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</si>
  <si>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</si>
  <si>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</si>
  <si>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</si>
  <si>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</si>
  <si>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</si>
  <si>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</si>
  <si>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</si>
  <si>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</si>
  <si>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</si>
  <si>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</si>
  <si>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</si>
  <si>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</si>
  <si>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</si>
  <si>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</si>
  <si>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</si>
  <si>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</si>
  <si>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</si>
  <si>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</si>
  <si>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</si>
  <si>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</si>
  <si>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</si>
  <si>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</si>
  <si>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</si>
  <si>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</si>
  <si>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</si>
  <si>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</si>
  <si>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</si>
  <si>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</si>
  <si>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</si>
  <si>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</si>
  <si>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</si>
  <si>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</si>
  <si>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</si>
  <si>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</si>
  <si>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</si>
  <si>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</si>
  <si>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</si>
  <si>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</si>
  <si>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</si>
  <si>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</si>
  <si>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</si>
  <si>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</si>
  <si>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</si>
  <si>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</si>
  <si>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</si>
  <si>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</si>
  <si>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</si>
  <si>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</si>
  <si>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</si>
  <si>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</si>
  <si>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</si>
  <si>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</si>
  <si>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</si>
  <si>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</si>
  <si>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</si>
  <si>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</si>
  <si>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</si>
  <si>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</si>
  <si>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</si>
  <si>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</si>
  <si>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</si>
  <si>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</si>
  <si>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</si>
  <si>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</si>
  <si>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</si>
  <si>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</si>
  <si>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</si>
  <si>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</si>
  <si>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</si>
  <si>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</si>
  <si>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</si>
  <si>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</si>
  <si>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</si>
  <si>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</si>
  <si>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</si>
  <si>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</si>
  <si>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</si>
  <si>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</si>
  <si>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</si>
  <si>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</si>
  <si>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</si>
  <si>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</si>
  <si>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</si>
  <si>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</si>
  <si>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</si>
  <si>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</si>
  <si>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</si>
  <si>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</si>
  <si>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</si>
  <si>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</si>
  <si>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</si>
  <si>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</si>
  <si>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</si>
  <si>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</si>
  <si>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</si>
  <si>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</si>
  <si>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</si>
  <si>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</si>
  <si>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</si>
  <si>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</si>
  <si>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</si>
  <si>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</si>
  <si>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</si>
  <si>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</si>
  <si>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</si>
  <si>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</si>
  <si>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</si>
  <si>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</si>
  <si>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</si>
  <si>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</si>
  <si>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</si>
  <si>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</si>
  <si>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</si>
  <si>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</si>
  <si>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</si>
  <si>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</si>
  <si>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</si>
  <si>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</si>
  <si>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</si>
  <si>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</si>
  <si>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</si>
  <si>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</si>
  <si>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</si>
  <si>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</si>
  <si>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</si>
  <si>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</si>
  <si>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</si>
  <si>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</si>
  <si>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</si>
  <si>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</si>
  <si>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</si>
  <si>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</si>
  <si>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</si>
  <si>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</si>
  <si>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</si>
  <si>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</si>
  <si>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</si>
  <si>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</si>
  <si>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</si>
  <si>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</si>
  <si>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</si>
  <si>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</si>
  <si>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</si>
  <si>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</si>
  <si>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</si>
  <si>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</si>
  <si>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</si>
  <si>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</si>
  <si>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</si>
  <si>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</si>
  <si>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</si>
  <si>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</si>
  <si>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</si>
  <si>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</si>
  <si>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</si>
  <si>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</si>
  <si>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</si>
  <si>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</si>
  <si>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</si>
  <si>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</si>
  <si>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</si>
  <si>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</si>
  <si>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</si>
  <si>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</si>
  <si>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</si>
  <si>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</si>
  <si>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</si>
  <si>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</si>
  <si>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</si>
  <si>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</si>
  <si>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</si>
  <si>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</si>
  <si>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</si>
  <si>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</si>
  <si>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</si>
  <si>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</si>
  <si>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</si>
  <si>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</si>
  <si>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</si>
  <si>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</si>
  <si>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</si>
  <si>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</si>
  <si>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</si>
  <si>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</si>
  <si>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</si>
  <si>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</si>
  <si>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</si>
  <si>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</si>
  <si>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</si>
  <si>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</si>
  <si>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</si>
  <si>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</si>
  <si>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</si>
  <si>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</si>
  <si>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</si>
  <si>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</si>
  <si>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</si>
  <si>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</si>
  <si>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</si>
  <si>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</si>
  <si>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</si>
  <si>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</si>
  <si>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</si>
  <si>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</si>
  <si>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</si>
  <si>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</si>
  <si>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</si>
  <si>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</si>
  <si>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</si>
  <si>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</si>
  <si>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</si>
  <si>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</si>
  <si>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</si>
  <si>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</si>
  <si>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</si>
  <si>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</si>
  <si>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</si>
  <si>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</si>
  <si>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</si>
  <si>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</si>
  <si>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</si>
  <si>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</si>
  <si>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</si>
  <si>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</si>
  <si>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</si>
  <si>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</si>
  <si>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</si>
  <si>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</si>
  <si>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</si>
  <si>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</si>
  <si>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</si>
  <si>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</si>
  <si>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</si>
  <si>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</si>
  <si>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</si>
  <si>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</si>
  <si>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</si>
  <si>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</si>
  <si>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</si>
  <si>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</si>
  <si>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</si>
  <si>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</si>
  <si>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</si>
  <si>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</si>
  <si>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</si>
  <si>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</si>
  <si>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</si>
  <si>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</si>
  <si>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</si>
  <si>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</si>
  <si>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</si>
  <si>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</si>
  <si>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</si>
  <si>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</si>
  <si>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</si>
  <si>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</si>
  <si>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</si>
  <si>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</si>
  <si>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</si>
  <si>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</si>
  <si>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</si>
  <si>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</si>
  <si>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</si>
  <si>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</si>
  <si>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</si>
  <si>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</si>
  <si>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</si>
  <si>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</si>
  <si>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</si>
  <si>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</si>
  <si>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</si>
  <si>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</si>
  <si>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</si>
  <si>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</si>
  <si>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</si>
  <si>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</si>
  <si>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</si>
  <si>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</si>
  <si>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</si>
  <si>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</si>
  <si>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</si>
  <si>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</si>
  <si>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</si>
  <si>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</si>
  <si>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</si>
  <si>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</si>
  <si>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</si>
  <si>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</si>
  <si>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</si>
  <si>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</si>
  <si>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</si>
  <si>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</si>
  <si>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</si>
  <si>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</si>
  <si>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</si>
  <si>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</si>
  <si>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</si>
  <si>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</si>
  <si>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</si>
  <si>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</si>
  <si>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</si>
  <si>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</si>
  <si>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</si>
  <si>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</si>
  <si>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</si>
  <si>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</si>
  <si>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</si>
  <si>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</si>
  <si>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</si>
  <si>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</si>
  <si>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</si>
  <si>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</si>
  <si>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</si>
  <si>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</si>
  <si>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</si>
  <si>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</si>
  <si>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</si>
  <si>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</si>
  <si>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</si>
  <si>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</si>
  <si>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</si>
  <si>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</si>
  <si>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</si>
  <si>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</si>
  <si>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</si>
  <si>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</si>
  <si>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</si>
  <si>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</si>
  <si>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</si>
  <si>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</si>
  <si>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</si>
  <si>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</si>
  <si>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</si>
  <si>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</si>
  <si>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</si>
  <si>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</si>
  <si>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</si>
  <si>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</si>
  <si>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</si>
  <si>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</si>
  <si>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</si>
  <si>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</si>
  <si>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</si>
  <si>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</si>
  <si>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</si>
  <si>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</si>
  <si>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</si>
  <si>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</si>
  <si>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</si>
  <si>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</si>
  <si>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</si>
  <si>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</si>
  <si>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</si>
  <si>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</si>
  <si>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</si>
  <si>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</si>
  <si>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</si>
  <si>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</si>
  <si>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</si>
  <si>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</si>
  <si>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</si>
  <si>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</si>
  <si>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</si>
  <si>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</si>
  <si>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</si>
  <si>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</si>
  <si>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</si>
  <si>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</si>
  <si>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</si>
  <si>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</si>
  <si>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</si>
  <si>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</si>
  <si>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</si>
  <si>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</si>
  <si>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</si>
  <si>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</si>
  <si>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</si>
  <si>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</si>
  <si>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</si>
  <si>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</si>
  <si>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</si>
  <si>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</si>
  <si>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</si>
  <si>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</si>
  <si>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</si>
  <si>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</si>
  <si>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</si>
  <si>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</si>
  <si>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</si>
  <si>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</si>
  <si>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</si>
  <si>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</si>
  <si>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</si>
  <si>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</si>
  <si>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</si>
  <si>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</si>
  <si>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</si>
  <si>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</si>
  <si>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</si>
  <si>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</si>
  <si>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</si>
  <si>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</si>
  <si>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</si>
  <si>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</si>
  <si>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</si>
  <si>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</si>
  <si>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</si>
  <si>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</si>
  <si>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</si>
  <si>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</si>
  <si>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</si>
  <si>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</si>
  <si>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</si>
  <si>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</si>
  <si>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</si>
  <si>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</si>
  <si>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</si>
  <si>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</si>
  <si>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</si>
  <si>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</si>
  <si>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</si>
  <si>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</si>
  <si>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</si>
  <si>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</si>
  <si>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</si>
  <si>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</si>
  <si>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</si>
  <si>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</si>
  <si>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</si>
  <si>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</si>
  <si>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</si>
  <si>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</si>
  <si>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</si>
  <si>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</si>
  <si>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</si>
  <si>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</si>
  <si>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</si>
  <si>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</si>
  <si>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</si>
  <si>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</si>
  <si>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</si>
  <si>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</si>
  <si>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</si>
  <si>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</si>
  <si>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</si>
  <si>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</si>
  <si>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</si>
  <si>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</si>
  <si>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</si>
  <si>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</si>
  <si>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</si>
  <si>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</si>
  <si>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</si>
  <si>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</si>
  <si>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</si>
  <si>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</si>
  <si>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</si>
  <si>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</si>
  <si>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</si>
  <si>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</si>
  <si>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</si>
  <si>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</si>
  <si>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</si>
  <si>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</si>
  <si>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</si>
  <si>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</si>
  <si>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</si>
  <si>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</si>
  <si>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</si>
  <si>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</si>
  <si>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</si>
  <si>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</si>
  <si>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</si>
  <si>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</si>
  <si>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</si>
  <si>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</si>
  <si>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</si>
  <si>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</si>
  <si>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</si>
  <si>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</si>
  <si>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</si>
  <si>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</si>
  <si>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</si>
  <si>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</si>
  <si>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</si>
  <si>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</si>
  <si>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</si>
  <si>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</si>
  <si>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</si>
  <si>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</si>
  <si>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</si>
  <si>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</si>
  <si>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</si>
  <si>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</si>
  <si>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</si>
  <si>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</si>
  <si>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</si>
  <si>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</si>
  <si>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</si>
  <si>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</si>
  <si>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</si>
  <si>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</si>
  <si>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</si>
  <si>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</si>
  <si>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</si>
  <si>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</si>
  <si>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</si>
  <si>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</si>
  <si>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</si>
  <si>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</si>
  <si>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</si>
  <si>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</si>
  <si>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</si>
  <si>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</si>
  <si>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</si>
  <si>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</si>
  <si>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</si>
  <si>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</si>
  <si>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</si>
  <si>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</si>
  <si>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</si>
  <si>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</si>
  <si>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</si>
  <si>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</si>
  <si>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</si>
  <si>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</si>
  <si>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</si>
  <si>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</si>
  <si>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</si>
  <si>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</si>
  <si>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</si>
  <si>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</si>
  <si>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</si>
  <si>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</si>
  <si>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</si>
  <si>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</si>
  <si>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</si>
  <si>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</si>
  <si>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</si>
  <si>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</si>
  <si>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</si>
  <si>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</si>
  <si>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</si>
  <si>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</si>
  <si>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</si>
  <si>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</si>
  <si>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</si>
  <si>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</si>
  <si>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</si>
  <si>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</si>
  <si>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</si>
  <si>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</si>
  <si>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</si>
  <si>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</si>
  <si>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</si>
  <si>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</si>
  <si>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</si>
  <si>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</si>
  <si>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</si>
  <si>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</si>
  <si>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</si>
  <si>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</si>
  <si>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</si>
  <si>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</si>
  <si>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</si>
  <si>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</si>
  <si>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</si>
  <si>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</si>
  <si>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</si>
  <si>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</si>
  <si>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</si>
  <si>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</si>
  <si>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</si>
  <si>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</si>
  <si>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</si>
  <si>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</si>
  <si>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</si>
  <si>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</si>
  <si>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</si>
  <si>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</si>
  <si>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</si>
  <si>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</si>
  <si>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</si>
  <si>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</si>
  <si>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</si>
  <si>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</si>
  <si>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</si>
  <si>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</si>
  <si>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</si>
  <si>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</si>
  <si>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</si>
  <si>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</si>
  <si>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</si>
  <si>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</si>
  <si>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</si>
  <si>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</si>
  <si>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</si>
  <si>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</si>
  <si>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</si>
  <si>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</si>
  <si>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</si>
  <si>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</si>
  <si>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</si>
  <si>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</si>
  <si>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</si>
  <si>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</si>
  <si>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</si>
  <si>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</si>
  <si>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</si>
  <si>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</si>
  <si>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</si>
  <si>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</si>
  <si>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</si>
  <si>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</si>
  <si>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</si>
  <si>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</si>
  <si>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</si>
  <si>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</si>
  <si>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</si>
  <si>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</si>
  <si>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</si>
  <si>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</si>
  <si>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</si>
  <si>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</si>
  <si>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</si>
  <si>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</si>
  <si>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</si>
  <si>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</si>
  <si>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</si>
  <si>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</si>
  <si>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</si>
  <si>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</si>
  <si>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</si>
  <si>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</si>
  <si>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</si>
  <si>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</si>
  <si>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</si>
  <si>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</si>
  <si>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</si>
  <si>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</si>
  <si>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</si>
  <si>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</si>
  <si>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</si>
  <si>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</si>
  <si>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</si>
  <si>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</si>
  <si>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</si>
  <si>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</si>
  <si>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</si>
  <si>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</si>
  <si>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</si>
  <si>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</si>
  <si>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</si>
  <si>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</si>
  <si>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</si>
  <si>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</si>
  <si>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</si>
  <si>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</si>
  <si>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</si>
  <si>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</si>
  <si>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</si>
  <si>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</si>
  <si>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</si>
  <si>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</si>
  <si>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</si>
  <si>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</si>
  <si>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</si>
  <si>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</si>
  <si>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</si>
  <si>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</si>
  <si>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</si>
  <si>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</si>
  <si>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</si>
  <si>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</si>
  <si>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</si>
  <si>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</si>
  <si>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</si>
  <si>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</si>
  <si>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</si>
  <si>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</si>
  <si>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</si>
  <si>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</si>
  <si>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</si>
  <si>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</si>
  <si>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</si>
  <si>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</si>
  <si>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</si>
  <si>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</si>
  <si>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</si>
  <si>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</si>
  <si>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</si>
  <si>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</si>
  <si>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</si>
  <si>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</si>
  <si>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</si>
  <si>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</si>
  <si>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</si>
  <si>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</si>
  <si>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</si>
  <si>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</si>
  <si>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</si>
  <si>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</si>
  <si>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</si>
  <si>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</si>
  <si>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</si>
  <si>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</si>
  <si>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</si>
  <si>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</si>
  <si>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</si>
  <si>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</si>
  <si>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</si>
  <si>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</si>
  <si>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</si>
  <si>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</si>
  <si>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</si>
  <si>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</si>
  <si>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</si>
  <si>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</si>
  <si>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</si>
  <si>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</si>
  <si>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</si>
  <si>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</si>
  <si>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</si>
  <si>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</si>
  <si>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</si>
  <si>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</si>
  <si>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</si>
  <si>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</si>
  <si>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</si>
  <si>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</si>
  <si>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</si>
  <si>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</si>
  <si>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</si>
  <si>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</si>
  <si>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</si>
  <si>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</si>
  <si>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</si>
  <si>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</si>
  <si>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</si>
  <si>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</si>
  <si>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</si>
  <si>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</si>
  <si>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</si>
  <si>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</si>
  <si>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</si>
  <si>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</si>
  <si>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</si>
  <si>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</si>
  <si>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</si>
  <si>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</si>
  <si>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</si>
  <si>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</si>
  <si>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</si>
  <si>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</si>
  <si>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</si>
  <si>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</si>
  <si>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</si>
  <si>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</si>
  <si>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</si>
  <si>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</si>
  <si>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</si>
  <si>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</si>
  <si>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</si>
  <si>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</si>
  <si>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</si>
  <si>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</si>
  <si>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</si>
  <si>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</si>
  <si>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</si>
  <si>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</si>
  <si>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</si>
  <si>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</si>
  <si>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</si>
  <si>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</si>
  <si>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</si>
  <si>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</si>
  <si>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</si>
  <si>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</si>
  <si>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</si>
  <si>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</si>
  <si>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</si>
  <si>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</si>
  <si>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</si>
  <si>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</si>
  <si>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</si>
  <si>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</si>
  <si>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</si>
  <si>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</si>
  <si>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</si>
  <si>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</si>
  <si>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</si>
  <si>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</si>
  <si>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</si>
  <si>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</si>
  <si>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</si>
  <si>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</si>
  <si>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</si>
  <si>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</si>
  <si>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</si>
  <si>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</si>
  <si>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</si>
  <si>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</si>
  <si>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</si>
  <si>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</si>
  <si>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</si>
  <si>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</si>
  <si>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</si>
  <si>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</si>
  <si>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</si>
  <si>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</si>
  <si>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</si>
  <si>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</si>
  <si>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</si>
  <si>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</si>
  <si>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</si>
  <si>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</si>
  <si>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</si>
  <si>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</si>
  <si>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</si>
  <si>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</si>
  <si>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</si>
  <si>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</si>
  <si>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</si>
  <si>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</si>
  <si>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</si>
  <si>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</si>
  <si>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</si>
  <si>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</si>
  <si>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</si>
  <si>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</si>
  <si>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</si>
  <si>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</si>
  <si>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</si>
  <si>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</si>
  <si>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</si>
  <si>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</si>
  <si>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</si>
  <si>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</si>
  <si>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</si>
  <si>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</si>
  <si>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</si>
  <si>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</si>
  <si>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</si>
  <si>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</si>
  <si>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</si>
  <si>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</si>
  <si>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</si>
  <si>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</si>
  <si>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</si>
  <si>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</si>
  <si>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</si>
  <si>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</si>
  <si>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</si>
  <si>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</si>
  <si>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</si>
  <si>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</si>
  <si>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</si>
  <si>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</si>
  <si>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</si>
  <si>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</si>
  <si>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</si>
  <si>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</si>
  <si>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</si>
  <si>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</si>
  <si>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</si>
  <si>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</si>
  <si>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</si>
  <si>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</si>
  <si>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</si>
  <si>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</si>
  <si>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</si>
  <si>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</si>
  <si>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</si>
  <si>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</si>
  <si>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</si>
  <si>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</si>
  <si>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</si>
  <si>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</si>
  <si>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</si>
  <si>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</si>
  <si>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</si>
  <si>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</si>
  <si>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</si>
  <si>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</si>
  <si>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</si>
  <si>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</si>
  <si>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</si>
  <si>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</si>
  <si>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</si>
  <si>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</si>
  <si>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</si>
  <si>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</si>
  <si>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</si>
  <si>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</si>
  <si>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</si>
  <si>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</si>
  <si>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</si>
  <si>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</si>
  <si>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</si>
  <si>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</si>
  <si>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</si>
  <si>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</si>
  <si>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</si>
  <si>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</si>
  <si>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</si>
  <si>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</si>
  <si>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</si>
  <si>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</si>
  <si>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</si>
  <si>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</si>
  <si>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</si>
  <si>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</si>
  <si>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</si>
  <si>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</si>
  <si>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</si>
  <si>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</si>
  <si>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</si>
  <si>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</si>
  <si>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</si>
  <si>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</si>
  <si>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</si>
  <si>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</si>
  <si>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</si>
  <si>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</si>
  <si>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</si>
  <si>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</si>
  <si>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</si>
  <si>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</si>
  <si>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</si>
  <si>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</si>
  <si>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</si>
  <si>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</si>
  <si>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</si>
  <si>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</si>
  <si>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</si>
  <si>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</si>
  <si>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</si>
  <si>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</si>
  <si>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</si>
  <si>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</si>
  <si>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</si>
  <si>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</si>
  <si>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</si>
  <si>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</si>
  <si>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</si>
  <si>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</si>
  <si>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</si>
  <si>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</si>
  <si>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</si>
  <si>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</si>
  <si>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</si>
  <si>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</si>
  <si>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</si>
  <si>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</si>
  <si>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</si>
  <si>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</si>
  <si>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</si>
  <si>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</si>
  <si>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</si>
  <si>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</si>
  <si>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</si>
  <si>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</si>
  <si>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</si>
  <si>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</si>
  <si>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</si>
  <si>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</si>
  <si>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</si>
  <si>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</si>
  <si>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</si>
  <si>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</si>
  <si>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</si>
  <si>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</si>
  <si>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</si>
  <si>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</si>
  <si>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</si>
  <si>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</si>
  <si>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</si>
  <si>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</si>
  <si>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</si>
  <si>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</si>
  <si>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</si>
  <si>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</si>
  <si>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</si>
  <si>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</si>
  <si>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</si>
  <si>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</si>
  <si>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</si>
  <si>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</si>
  <si>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</si>
  <si>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</si>
  <si>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</si>
  <si>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</si>
  <si>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</si>
  <si>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</si>
  <si>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</si>
  <si>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</si>
  <si>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</si>
  <si>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</si>
  <si>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</si>
  <si>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</si>
  <si>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</si>
  <si>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</si>
  <si>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</si>
  <si>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</si>
  <si>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</si>
  <si>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</si>
  <si>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</si>
  <si>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</si>
  <si>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</si>
  <si>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</si>
  <si>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</si>
  <si>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</si>
  <si>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</si>
  <si>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</si>
  <si>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</si>
  <si>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</si>
  <si>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</si>
  <si>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</si>
  <si>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</si>
  <si>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</si>
  <si>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</si>
  <si>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</si>
  <si>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</si>
  <si>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</si>
  <si>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</si>
  <si>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</si>
  <si>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</si>
  <si>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</si>
  <si>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</si>
  <si>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</si>
  <si>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</si>
  <si>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</si>
  <si>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</si>
  <si>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</si>
  <si>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</si>
  <si>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</si>
  <si>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</si>
  <si>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</si>
  <si>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</si>
  <si>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</si>
  <si>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</si>
  <si>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</si>
  <si>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</si>
  <si>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</si>
  <si>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</si>
  <si>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</si>
  <si>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</si>
  <si>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</si>
  <si>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</si>
  <si>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</si>
  <si>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</si>
  <si>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</si>
  <si>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</si>
  <si>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</si>
  <si>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</si>
  <si>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</si>
  <si>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</si>
  <si>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</si>
  <si>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</si>
  <si>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</si>
  <si>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</si>
  <si>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</si>
  <si>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</si>
  <si>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</si>
  <si>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</si>
  <si>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</si>
  <si>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</si>
  <si>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</si>
  <si>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</si>
  <si>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</si>
  <si>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</si>
  <si>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</si>
  <si>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</si>
  <si>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</si>
  <si>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</si>
  <si>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</si>
  <si>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</si>
  <si>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</si>
  <si>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</si>
  <si>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</si>
  <si>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</si>
  <si>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</si>
  <si>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</si>
  <si>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</si>
  <si>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</si>
  <si>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</si>
  <si>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</si>
  <si>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</si>
  <si>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</si>
  <si>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</si>
  <si>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</si>
  <si>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</si>
  <si>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</si>
  <si>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</si>
  <si>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</si>
  <si>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</si>
  <si>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</si>
  <si>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</si>
  <si>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</si>
  <si>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</si>
  <si>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</si>
  <si>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</si>
  <si>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</si>
  <si>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</si>
  <si>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</si>
  <si>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</si>
  <si>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</si>
  <si>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</si>
  <si>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</si>
  <si>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</si>
  <si>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</si>
  <si>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</si>
  <si>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</si>
  <si>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</si>
  <si>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</si>
  <si>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</si>
  <si>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</si>
  <si>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</si>
  <si>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</si>
  <si>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</si>
  <si>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</si>
  <si>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</si>
  <si>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</si>
  <si>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</si>
  <si>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</si>
  <si>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</si>
  <si>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</si>
  <si>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</si>
  <si>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</si>
  <si>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</si>
  <si>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</si>
  <si>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</si>
  <si>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</si>
  <si>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</si>
  <si>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</si>
  <si>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</si>
  <si>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</si>
  <si>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</si>
  <si>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</si>
  <si>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</si>
  <si>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</si>
  <si>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</si>
  <si>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</si>
  <si>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</si>
  <si>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</si>
  <si>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</si>
  <si>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</si>
  <si>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</si>
  <si>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</si>
  <si>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</si>
  <si>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</si>
  <si>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</si>
  <si>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</si>
  <si>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</si>
  <si>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</si>
  <si>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</si>
  <si>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</si>
  <si>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</si>
  <si>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</si>
  <si>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</si>
  <si>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</si>
  <si>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</si>
  <si>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</si>
  <si>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</si>
  <si>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</si>
  <si>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</si>
  <si>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</si>
  <si>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</si>
  <si>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</si>
  <si>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</si>
  <si>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</si>
  <si>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</si>
  <si>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</si>
  <si>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</si>
  <si>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</si>
  <si>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</si>
  <si>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</si>
  <si>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</si>
  <si>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</si>
  <si>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</si>
  <si>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</si>
  <si>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</si>
  <si>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</si>
  <si>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</si>
  <si>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</si>
  <si>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</si>
  <si>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</si>
  <si>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</si>
  <si>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</si>
  <si>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</si>
  <si>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</si>
  <si>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</si>
  <si>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</si>
  <si>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</si>
  <si>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</si>
  <si>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</si>
  <si>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</si>
  <si>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</si>
  <si>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</si>
  <si>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</si>
  <si>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</si>
  <si>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</si>
  <si>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</si>
  <si>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</si>
  <si>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</si>
  <si>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</si>
  <si>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</si>
  <si>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</si>
  <si>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</si>
  <si>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</si>
  <si>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</si>
  <si>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</si>
  <si>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</si>
  <si>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</si>
  <si>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</si>
  <si>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</si>
  <si>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</si>
  <si>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</si>
  <si>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</si>
  <si>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</si>
  <si>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</si>
  <si>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</si>
  <si>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</si>
  <si>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</si>
  <si>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</si>
  <si>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</si>
  <si>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</si>
  <si>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</si>
  <si>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</si>
  <si>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</si>
  <si>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</si>
  <si>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</si>
  <si>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</si>
  <si>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</si>
  <si>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</si>
  <si>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</si>
  <si>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</si>
  <si>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</si>
  <si>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</si>
  <si>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</si>
  <si>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</si>
  <si>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</si>
  <si>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</si>
  <si>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</si>
  <si>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</si>
  <si>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</si>
  <si>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</si>
  <si>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</si>
  <si>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</si>
  <si>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</si>
  <si>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</si>
  <si>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</si>
  <si>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</si>
  <si>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</si>
  <si>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</si>
  <si>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</si>
  <si>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</si>
  <si>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</si>
  <si>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</si>
  <si>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</si>
  <si>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</si>
  <si>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</si>
  <si>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</si>
  <si>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</si>
  <si>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</si>
  <si>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</si>
  <si>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</si>
  <si>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</si>
  <si>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</si>
  <si>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</si>
  <si>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</si>
  <si>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</si>
  <si>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</si>
  <si>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</si>
  <si>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</si>
  <si>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</si>
  <si>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</si>
  <si>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</si>
  <si>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</si>
  <si>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</si>
  <si>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</si>
  <si>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</si>
  <si>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</si>
  <si>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</si>
  <si>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</si>
  <si>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</si>
  <si>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</si>
  <si>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</si>
  <si>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</si>
  <si>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</si>
  <si>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</si>
  <si>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</si>
  <si>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</si>
  <si>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</si>
  <si>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</si>
  <si>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</si>
  <si>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</si>
  <si>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</si>
  <si>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</si>
  <si>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</si>
  <si>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</si>
  <si>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</si>
  <si>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</si>
  <si>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</si>
  <si>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</si>
  <si>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</si>
  <si>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</si>
  <si>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</si>
  <si>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</si>
  <si>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</si>
  <si>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</si>
  <si>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</si>
  <si>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</si>
  <si>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</si>
  <si>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</si>
  <si>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</si>
  <si>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</si>
  <si>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</si>
  <si>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</si>
  <si>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</si>
  <si>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</si>
  <si>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</si>
  <si>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</si>
  <si>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</si>
  <si>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</si>
  <si>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</si>
  <si>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</si>
  <si>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</si>
  <si>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</si>
  <si>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</si>
  <si>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</si>
  <si>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</si>
  <si>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</si>
  <si>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</si>
  <si>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</si>
  <si>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</si>
  <si>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</si>
  <si>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</si>
  <si>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</si>
  <si>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</si>
  <si>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</si>
  <si>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</si>
  <si>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</si>
  <si>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</si>
  <si>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</si>
  <si>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</si>
  <si>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</si>
  <si>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</si>
  <si>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</si>
  <si>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</si>
  <si>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</si>
  <si>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</si>
  <si>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</si>
  <si>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</si>
  <si>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</si>
  <si>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</si>
  <si>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</si>
  <si>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</si>
  <si>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</si>
  <si>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</si>
  <si>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</si>
  <si>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</si>
  <si>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</si>
  <si>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</si>
  <si>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</si>
  <si>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</si>
  <si>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</si>
  <si>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</si>
  <si>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</si>
  <si>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</si>
  <si>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</si>
  <si>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</si>
  <si>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</si>
  <si>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</si>
  <si>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</si>
  <si>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</si>
  <si>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</si>
  <si>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</si>
  <si>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</si>
  <si>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</si>
  <si>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</si>
  <si>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</si>
  <si>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</si>
  <si>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</si>
  <si>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</si>
  <si>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</si>
  <si>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</si>
  <si>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</si>
  <si>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</si>
  <si>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</si>
  <si>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</si>
  <si>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</si>
  <si>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</si>
  <si>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</si>
  <si>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</si>
  <si>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</si>
  <si>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</si>
  <si>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</si>
  <si>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</si>
  <si>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</si>
  <si>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</si>
  <si>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</si>
  <si>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</si>
  <si>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</si>
  <si>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</si>
  <si>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</si>
  <si>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</si>
  <si>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</si>
  <si>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</si>
  <si>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</si>
  <si>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</si>
  <si>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</si>
  <si>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</si>
  <si>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</si>
  <si>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</si>
  <si>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</si>
  <si>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</si>
  <si>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</si>
  <si>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</si>
  <si>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</si>
  <si>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</si>
  <si>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</si>
  <si>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</si>
  <si>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</si>
  <si>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</si>
  <si>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</si>
  <si>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</si>
  <si>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</si>
  <si>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</si>
  <si>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</si>
  <si>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</si>
  <si>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</si>
  <si>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</si>
  <si>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</si>
  <si>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</si>
  <si>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</si>
  <si>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</si>
  <si>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</si>
  <si>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</si>
  <si>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</si>
  <si>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</si>
  <si>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</si>
  <si>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</si>
  <si>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</si>
  <si>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</si>
  <si>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</si>
  <si>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</si>
  <si>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</si>
  <si>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</si>
  <si>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</si>
  <si>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</si>
  <si>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</si>
  <si>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</si>
  <si>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</si>
  <si>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</si>
  <si>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</si>
  <si>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</si>
  <si>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</si>
  <si>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</si>
  <si>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</si>
  <si>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</si>
  <si>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</si>
  <si>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</si>
  <si>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</si>
  <si>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</si>
  <si>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</si>
  <si>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</si>
  <si>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</si>
  <si>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</si>
  <si>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</si>
  <si>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</si>
  <si>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</si>
  <si>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</si>
  <si>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</si>
  <si>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</si>
  <si>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</si>
  <si>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</si>
  <si>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</si>
  <si>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</si>
  <si>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</si>
  <si>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</si>
  <si>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</si>
  <si>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</si>
  <si>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</si>
  <si>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</si>
  <si>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</si>
  <si>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</si>
  <si>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</si>
  <si>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</si>
  <si>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</si>
  <si>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</si>
  <si>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</si>
  <si>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</si>
  <si>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</si>
  <si>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</si>
  <si>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</si>
  <si>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</si>
  <si>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</si>
  <si>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</si>
  <si>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</si>
  <si>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</si>
  <si>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</si>
  <si>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</si>
  <si>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</si>
  <si>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</si>
  <si>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</si>
  <si>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</si>
  <si>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</si>
  <si>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</si>
  <si>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</si>
  <si>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</si>
  <si>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</si>
  <si>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</si>
  <si>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</si>
  <si>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</si>
  <si>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</si>
  <si>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</si>
  <si>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</si>
  <si>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</si>
  <si>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</si>
  <si>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</si>
  <si>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</si>
  <si>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</si>
  <si>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</si>
  <si>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</si>
  <si>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</si>
  <si>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</si>
  <si>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</si>
  <si>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</si>
  <si>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</si>
  <si>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</si>
  <si>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</si>
  <si>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</si>
  <si>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</si>
  <si>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</si>
  <si>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</si>
  <si>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</si>
  <si>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</si>
  <si>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</si>
  <si>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</si>
  <si>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</si>
  <si>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</si>
  <si>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</si>
  <si>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</si>
  <si>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</si>
  <si>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</si>
  <si>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</si>
  <si>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</si>
  <si>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</si>
  <si>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</si>
  <si>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</si>
  <si>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</si>
  <si>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</si>
  <si>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</si>
  <si>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</si>
  <si>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</si>
  <si>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</si>
  <si>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</si>
  <si>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</si>
  <si>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</si>
  <si>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</si>
  <si>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</si>
  <si>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</si>
  <si>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</si>
  <si>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</si>
  <si>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</si>
  <si>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</si>
  <si>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</si>
  <si>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</si>
  <si>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</si>
  <si>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</si>
  <si>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</si>
  <si>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</si>
  <si>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</si>
  <si>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</si>
  <si>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</si>
  <si>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</si>
  <si>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</si>
  <si>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</si>
  <si>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</si>
  <si>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</si>
  <si>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</si>
  <si>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</si>
  <si>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</si>
  <si>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</si>
  <si>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</si>
  <si>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</si>
  <si>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</si>
  <si>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</si>
  <si>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</si>
  <si>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</si>
  <si>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</si>
  <si>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</si>
  <si>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</si>
  <si>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</si>
  <si>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</si>
  <si>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</si>
  <si>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</si>
  <si>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</si>
  <si>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</si>
  <si>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</si>
  <si>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</si>
  <si>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</si>
  <si>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</si>
  <si>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</si>
  <si>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</si>
  <si>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</si>
  <si>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</si>
  <si>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</si>
  <si>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</si>
  <si>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</si>
  <si>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</si>
  <si>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</si>
  <si>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</si>
  <si>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</si>
  <si>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</si>
  <si>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</si>
  <si>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</si>
  <si>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</si>
  <si>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</si>
  <si>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</si>
  <si>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</si>
  <si>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</si>
  <si>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</si>
  <si>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</si>
  <si>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</si>
  <si>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</si>
  <si>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</si>
  <si>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</si>
  <si>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</si>
  <si>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</si>
  <si>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</si>
  <si>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</si>
  <si>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</si>
  <si>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</si>
  <si>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</si>
  <si>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</si>
  <si>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</si>
  <si>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</si>
  <si>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</si>
  <si>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</si>
  <si>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</si>
  <si>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</si>
  <si>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</si>
  <si>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</si>
  <si>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</si>
  <si>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</si>
  <si>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</si>
  <si>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</si>
  <si>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</si>
  <si>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</si>
  <si>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</si>
  <si>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</si>
  <si>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</si>
  <si>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</si>
  <si>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</si>
  <si>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</si>
  <si>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</si>
  <si>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</si>
  <si>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</si>
  <si>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</si>
  <si>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</si>
  <si>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</si>
  <si>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</si>
  <si>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</si>
  <si>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</si>
  <si>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</si>
  <si>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</si>
  <si>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</si>
  <si>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</si>
  <si>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</si>
  <si>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</si>
  <si>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</si>
  <si>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</si>
  <si>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</si>
  <si>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</si>
  <si>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</si>
  <si>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</si>
  <si>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</si>
  <si>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</si>
  <si>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</si>
  <si>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</si>
  <si>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</si>
  <si>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</si>
  <si>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</si>
  <si>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</si>
  <si>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</si>
  <si>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</si>
  <si>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</si>
  <si>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</si>
  <si>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</si>
  <si>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</si>
  <si>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</si>
  <si>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</si>
  <si>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</si>
  <si>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</si>
  <si>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</si>
  <si>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</si>
  <si>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</si>
  <si>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</si>
  <si>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</si>
  <si>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</si>
  <si>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</si>
  <si>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</si>
  <si>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</si>
  <si>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</si>
  <si>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</si>
  <si>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</si>
  <si>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</si>
  <si>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</si>
  <si>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</si>
  <si>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</si>
  <si>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</si>
  <si>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</si>
  <si>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</si>
  <si>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</si>
  <si>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</si>
  <si>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</si>
  <si>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</si>
  <si>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</si>
  <si>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</si>
  <si>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</si>
  <si>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</si>
  <si>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</si>
  <si>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</si>
  <si>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</si>
  <si>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</si>
  <si>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</si>
  <si>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</si>
  <si>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</si>
  <si>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</si>
  <si>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</si>
  <si>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</si>
  <si>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</si>
  <si>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</si>
  <si>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</si>
  <si>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</si>
  <si>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</si>
  <si>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</si>
  <si>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</si>
  <si>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</si>
  <si>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</si>
  <si>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</si>
  <si>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</si>
  <si>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</si>
  <si>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</si>
  <si>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</si>
  <si>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</si>
  <si>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</si>
  <si>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</si>
  <si>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</si>
  <si>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</si>
  <si>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</si>
  <si>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</si>
  <si>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</si>
  <si>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</si>
  <si>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</si>
  <si>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</si>
  <si>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</si>
  <si>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</si>
  <si>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</si>
  <si>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</si>
  <si>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</si>
  <si>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</si>
  <si>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</si>
  <si>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</si>
  <si>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</si>
  <si>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</si>
  <si>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</si>
  <si>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</si>
  <si>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</si>
  <si>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</si>
  <si>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</si>
  <si>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</si>
  <si>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</si>
  <si>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</si>
  <si>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</si>
  <si>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</si>
  <si>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</si>
  <si>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</si>
  <si>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</si>
  <si>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</si>
  <si>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</si>
  <si>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</si>
  <si>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</si>
  <si>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</si>
  <si>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</si>
  <si>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</si>
  <si>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</si>
  <si>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</si>
  <si>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</si>
  <si>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</si>
  <si>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</si>
  <si>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</si>
  <si>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</si>
  <si>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</si>
  <si>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</si>
  <si>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</si>
  <si>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</si>
  <si>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</si>
  <si>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</si>
  <si>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</si>
  <si>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</si>
  <si>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</si>
  <si>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</si>
  <si>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</si>
  <si>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</si>
  <si>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</si>
  <si>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</si>
  <si>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</si>
  <si>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</si>
  <si>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</si>
  <si>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</si>
  <si>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</si>
  <si>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</si>
  <si>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</si>
  <si>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</si>
  <si>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</si>
  <si>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</si>
  <si>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</si>
  <si>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</si>
  <si>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</si>
  <si>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</si>
  <si>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</si>
  <si>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</si>
  <si>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</si>
  <si>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</si>
  <si>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</si>
  <si>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</si>
  <si>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</si>
  <si>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</si>
  <si>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</si>
  <si>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</si>
  <si>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</si>
  <si>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</si>
  <si>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</si>
  <si>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</si>
  <si>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</si>
  <si>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</si>
  <si>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</si>
  <si>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</si>
  <si>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</si>
  <si>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</si>
  <si>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</si>
  <si>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</si>
  <si>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</si>
  <si>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</si>
  <si>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</si>
  <si>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</si>
  <si>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</si>
  <si>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</si>
  <si>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</si>
  <si>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</si>
  <si>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</si>
  <si>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</si>
  <si>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</si>
  <si>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</si>
  <si>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</si>
  <si>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</si>
  <si>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</si>
  <si>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</si>
  <si>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</si>
  <si>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</si>
  <si>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</si>
  <si>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</si>
  <si>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</si>
  <si>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</si>
  <si>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</si>
  <si>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</si>
  <si>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</si>
  <si>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</si>
  <si>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</si>
  <si>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</si>
  <si>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</si>
  <si>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</si>
  <si>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</si>
  <si>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</si>
  <si>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</si>
  <si>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</si>
  <si>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</si>
  <si>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</si>
  <si>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</si>
  <si>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</si>
  <si>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</si>
  <si>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</si>
  <si>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</si>
  <si>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</si>
  <si>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</si>
  <si>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</si>
  <si>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</si>
  <si>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</si>
  <si>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</si>
  <si>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</si>
  <si>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</si>
  <si>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</si>
  <si>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</si>
  <si>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</si>
  <si>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</si>
  <si>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</si>
  <si>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</si>
  <si>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</si>
  <si>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</si>
  <si>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</si>
  <si>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</si>
  <si>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</si>
  <si>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</si>
  <si>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</si>
  <si>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</si>
  <si>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</si>
  <si>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</si>
  <si>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</si>
  <si>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</si>
  <si>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</si>
  <si>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</si>
  <si>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</si>
  <si>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</si>
  <si>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</si>
  <si>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</si>
  <si>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</si>
  <si>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</si>
  <si>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</si>
  <si>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</si>
  <si>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</si>
  <si>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</si>
  <si>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</si>
  <si>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</si>
  <si>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</si>
  <si>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</si>
  <si>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</si>
  <si>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</si>
  <si>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</si>
  <si>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</si>
  <si>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</si>
  <si>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</si>
  <si>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</si>
  <si>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</si>
  <si>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</si>
  <si>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</si>
  <si>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</si>
  <si>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</si>
  <si>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</si>
  <si>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</si>
  <si>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</si>
  <si>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</si>
  <si>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</si>
  <si>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</si>
  <si>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</si>
  <si>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</si>
  <si>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</si>
  <si>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</si>
  <si>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</si>
  <si>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</si>
  <si>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</si>
  <si>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</si>
  <si>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</si>
  <si>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</si>
  <si>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</si>
  <si>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</si>
  <si>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</si>
  <si>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</si>
  <si>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</si>
  <si>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</si>
  <si>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</si>
  <si>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</si>
  <si>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</si>
  <si>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</si>
  <si>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</si>
  <si>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</si>
  <si>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</si>
  <si>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</si>
  <si>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</si>
  <si>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</si>
  <si>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</si>
  <si>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</si>
  <si>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</si>
  <si>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</si>
  <si>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</si>
  <si>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</si>
  <si>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</si>
  <si>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</si>
  <si>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</si>
  <si>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</si>
  <si>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</si>
  <si>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</si>
  <si>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</si>
  <si>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</si>
  <si>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</si>
  <si>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</si>
  <si>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</si>
  <si>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</si>
  <si>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</si>
  <si>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</si>
  <si>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</si>
  <si>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</si>
  <si>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</si>
  <si>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</si>
  <si>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</si>
  <si>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</si>
  <si>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</si>
  <si>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</si>
  <si>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</si>
  <si>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</si>
  <si>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</si>
  <si>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</si>
  <si>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</si>
  <si>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</si>
  <si>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</si>
  <si>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</si>
  <si>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</si>
  <si>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</si>
  <si>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</si>
  <si>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</si>
  <si>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</si>
  <si>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</si>
  <si>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</si>
  <si>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</si>
  <si>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</si>
  <si>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</si>
  <si>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</si>
  <si>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</si>
  <si>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</si>
  <si>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</si>
  <si>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</si>
  <si>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</si>
  <si>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</si>
  <si>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</si>
  <si>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</si>
  <si>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</si>
  <si>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</si>
  <si>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</si>
  <si>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</si>
  <si>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</si>
  <si>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</si>
  <si>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</si>
  <si>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</si>
  <si>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</si>
  <si>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</si>
  <si>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</si>
  <si>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</si>
  <si>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</si>
  <si>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</si>
  <si>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</si>
  <si>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</si>
  <si>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</si>
  <si>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</si>
  <si>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</si>
  <si>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</si>
  <si>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</si>
  <si>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</si>
  <si>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</si>
  <si>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</si>
  <si>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</si>
  <si>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</si>
  <si>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</si>
  <si>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</si>
  <si>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</si>
  <si>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</si>
  <si>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</si>
  <si>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</si>
  <si>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</si>
  <si>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</si>
  <si>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</si>
  <si>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</si>
  <si>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</si>
  <si>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</si>
  <si>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</si>
  <si>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</si>
  <si>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</si>
  <si>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</si>
  <si>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</si>
  <si>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</si>
  <si>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</si>
  <si>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</si>
  <si>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</si>
  <si>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</si>
  <si>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</si>
  <si>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</si>
  <si>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</si>
  <si>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</si>
  <si>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</si>
  <si>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</si>
  <si>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</si>
  <si>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</si>
  <si>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</si>
  <si>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</si>
  <si>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</si>
  <si>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</si>
  <si>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</si>
  <si>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</si>
  <si>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</si>
  <si>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</si>
  <si>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</si>
  <si>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</si>
  <si>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</si>
  <si>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</si>
  <si>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</si>
  <si>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</si>
  <si>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</si>
  <si>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</si>
  <si>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</si>
  <si>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</si>
  <si>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</si>
  <si>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</si>
  <si>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</si>
  <si>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</si>
  <si>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</si>
  <si>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</si>
  <si>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</si>
  <si>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</si>
  <si>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</si>
  <si>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</si>
  <si>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</si>
  <si>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</si>
  <si>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</si>
  <si>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</si>
  <si>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</si>
  <si>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</si>
  <si>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</si>
  <si>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</si>
  <si>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</si>
  <si>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</si>
  <si>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</si>
  <si>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</si>
  <si>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</si>
  <si>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</si>
  <si>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</si>
  <si>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</si>
  <si>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</si>
  <si>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</si>
  <si>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</si>
  <si>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</si>
  <si>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</si>
  <si>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</si>
  <si>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</si>
  <si>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</si>
  <si>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</si>
  <si>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</si>
  <si>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</si>
  <si>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</si>
  <si>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</si>
  <si>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</si>
  <si>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</si>
  <si>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</si>
  <si>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</si>
  <si>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</si>
  <si>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</si>
  <si>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</si>
  <si>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</si>
  <si>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</si>
  <si>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</si>
  <si>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</si>
  <si>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</si>
  <si>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</si>
  <si>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</si>
  <si>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</si>
  <si>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</si>
  <si>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</si>
  <si>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</si>
  <si>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</si>
  <si>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</si>
  <si>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</si>
  <si>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</si>
  <si>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</si>
  <si>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</si>
  <si>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</si>
  <si>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</si>
  <si>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</si>
  <si>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</si>
  <si>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</si>
  <si>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</si>
  <si>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</si>
  <si>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</si>
  <si>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</si>
  <si>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</si>
  <si>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</si>
  <si>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</si>
  <si>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</si>
  <si>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</si>
  <si>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</si>
  <si>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</si>
  <si>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</si>
  <si>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</si>
  <si>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</si>
  <si>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</si>
  <si>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</si>
  <si>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</si>
  <si>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</si>
  <si>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</si>
  <si>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</si>
  <si>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</si>
  <si>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</si>
  <si>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</si>
  <si>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</si>
  <si>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</si>
  <si>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</si>
  <si>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</si>
  <si>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</si>
  <si>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</si>
  <si>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</si>
  <si>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</si>
  <si>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</si>
  <si>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</si>
  <si>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</si>
  <si>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</si>
  <si>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</si>
  <si>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</si>
  <si>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</si>
  <si>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</si>
  <si>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</si>
  <si>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</si>
  <si>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</si>
  <si>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</si>
  <si>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</si>
  <si>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</si>
  <si>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</si>
  <si>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</si>
  <si>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</si>
  <si>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</si>
  <si>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</si>
  <si>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</si>
  <si>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</si>
  <si>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</si>
  <si>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</si>
  <si>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</si>
  <si>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</si>
  <si>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</si>
  <si>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</si>
  <si>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</si>
  <si>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</si>
  <si>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</si>
  <si>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</si>
  <si>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</si>
  <si>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</si>
  <si>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</si>
  <si>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</si>
  <si>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</si>
  <si>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</si>
  <si>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</si>
  <si>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</si>
  <si>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</si>
  <si>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</si>
  <si>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</si>
  <si>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</si>
  <si>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</si>
  <si>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</si>
  <si>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</si>
  <si>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</si>
  <si>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</si>
  <si>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</si>
  <si>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</si>
  <si>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</si>
  <si>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</si>
  <si>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</si>
  <si>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</si>
  <si>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</si>
  <si>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</si>
  <si>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</si>
  <si>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</si>
  <si>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</si>
  <si>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</si>
  <si>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</si>
  <si>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</si>
  <si>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</si>
  <si>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</si>
  <si>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</si>
  <si>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</si>
  <si>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</si>
  <si>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</si>
  <si>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</si>
  <si>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</si>
  <si>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</si>
  <si>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</si>
  <si>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</si>
  <si>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</si>
  <si>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</si>
  <si>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</si>
  <si>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</si>
  <si>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</si>
  <si>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</si>
  <si>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</si>
  <si>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</si>
  <si>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</si>
  <si>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</si>
  <si>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</si>
  <si>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</si>
  <si>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</si>
  <si>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</si>
  <si>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</si>
  <si>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</si>
  <si>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</si>
  <si>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</si>
  <si>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</si>
  <si>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</si>
  <si>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</si>
  <si>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</si>
  <si>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</si>
  <si>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</si>
  <si>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</si>
  <si>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</si>
  <si>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</si>
  <si>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</si>
  <si>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</si>
  <si>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</si>
  <si>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</si>
  <si>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</si>
  <si>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</si>
  <si>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</si>
  <si>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</si>
  <si>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</si>
  <si>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</si>
  <si>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</si>
  <si>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</si>
  <si>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</si>
  <si>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</si>
  <si>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</si>
  <si>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</si>
  <si>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</si>
  <si>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</si>
  <si>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</si>
  <si>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</si>
  <si>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</si>
  <si>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</si>
  <si>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</si>
  <si>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</si>
  <si>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</si>
  <si>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</si>
  <si>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</si>
  <si>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</si>
  <si>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</si>
  <si>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</si>
  <si>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</si>
  <si>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</si>
  <si>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</si>
  <si>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</si>
  <si>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</si>
  <si>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</si>
  <si>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</si>
  <si>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</si>
  <si>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</si>
  <si>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</si>
  <si>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</si>
  <si>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</si>
  <si>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</si>
  <si>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</si>
  <si>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</si>
  <si>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</si>
  <si>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</si>
  <si>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</si>
  <si>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</si>
  <si>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</si>
  <si>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</si>
  <si>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</si>
  <si>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</si>
  <si>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</si>
  <si>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</si>
  <si>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</si>
  <si>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</si>
  <si>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</si>
  <si>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</si>
  <si>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</si>
  <si>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</si>
  <si>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</si>
  <si>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</si>
  <si>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</si>
  <si>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</si>
  <si>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</si>
  <si>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</si>
  <si>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</si>
  <si>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</si>
  <si>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</si>
  <si>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</si>
  <si>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</si>
  <si>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</si>
  <si>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</si>
  <si>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</si>
  <si>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</si>
  <si>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</si>
  <si>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</si>
  <si>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</si>
  <si>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</si>
  <si>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</si>
  <si>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</si>
  <si>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</si>
  <si>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</si>
  <si>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</si>
  <si>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</si>
  <si>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</si>
  <si>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</si>
  <si>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</si>
  <si>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</si>
  <si>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</si>
  <si>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</si>
  <si>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</si>
  <si>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</si>
  <si>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</si>
  <si>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</si>
  <si>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</si>
  <si>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</si>
  <si>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</si>
  <si>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</si>
  <si>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</si>
  <si>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</si>
  <si>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</si>
  <si>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</si>
  <si>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</si>
  <si>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</si>
  <si>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</si>
  <si>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</si>
  <si>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</si>
  <si>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</si>
  <si>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</si>
  <si>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</si>
  <si>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</si>
  <si>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</si>
  <si>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</si>
  <si>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</si>
  <si>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</si>
  <si>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</si>
  <si>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</si>
  <si>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</si>
  <si>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</si>
  <si>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</si>
  <si>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</si>
  <si>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</si>
  <si>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</si>
  <si>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</si>
  <si>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</si>
  <si>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</si>
  <si>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</si>
  <si>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</si>
  <si>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</si>
  <si>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</si>
  <si>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</si>
  <si>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</si>
  <si>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</si>
  <si>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</si>
  <si>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</si>
  <si>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</si>
  <si>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</si>
  <si>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</si>
  <si>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</si>
  <si>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</si>
  <si>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</si>
  <si>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</si>
  <si>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</si>
  <si>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</si>
  <si>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</si>
  <si>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</si>
  <si>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</si>
  <si>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</si>
  <si>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</si>
  <si>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</si>
  <si>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</si>
  <si>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</si>
  <si>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</si>
  <si>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</si>
  <si>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</si>
  <si>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</si>
  <si>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</si>
  <si>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</si>
  <si>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</si>
  <si>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</si>
  <si>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</si>
  <si>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</si>
  <si>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</si>
  <si>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</si>
  <si>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</si>
  <si>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</si>
  <si>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</si>
  <si>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</si>
  <si>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</si>
  <si>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</si>
  <si>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</si>
  <si>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</si>
  <si>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</si>
  <si>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</si>
  <si>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</si>
  <si>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</si>
  <si>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</si>
  <si>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</si>
  <si>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</si>
  <si>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</si>
  <si>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</si>
  <si>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</si>
  <si>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</si>
  <si>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</si>
  <si>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</si>
  <si>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</si>
  <si>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</si>
  <si>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</si>
  <si>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</si>
  <si>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</si>
  <si>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</si>
  <si>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</si>
  <si>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</si>
  <si>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</si>
  <si>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</si>
  <si>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</si>
  <si>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</si>
  <si>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</si>
  <si>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</si>
  <si>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</si>
  <si>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</si>
  <si>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</si>
  <si>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</si>
  <si>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</si>
  <si>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</si>
  <si>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</si>
  <si>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</si>
  <si>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</si>
  <si>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</si>
  <si>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</si>
  <si>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</si>
  <si>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</si>
  <si>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</si>
  <si>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</si>
  <si>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</si>
  <si>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</si>
  <si>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</si>
  <si>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</si>
  <si>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</si>
  <si>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</si>
  <si>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</si>
  <si>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</si>
  <si>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</si>
  <si>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</si>
  <si>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</si>
  <si>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</si>
  <si>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</si>
  <si>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</si>
  <si>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</si>
  <si>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</si>
  <si>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</si>
  <si>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</si>
  <si>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</si>
  <si>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</si>
  <si>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</si>
  <si>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</si>
  <si>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</si>
  <si>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</si>
  <si>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</si>
  <si>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</si>
  <si>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</si>
  <si>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</si>
  <si>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</si>
  <si>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</si>
  <si>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</si>
  <si>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</si>
  <si>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</si>
  <si>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</si>
  <si>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</si>
  <si>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</si>
  <si>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</si>
  <si>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</si>
  <si>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</si>
  <si>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</si>
  <si>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</si>
  <si>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</si>
  <si>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</si>
  <si>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</si>
  <si>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</si>
  <si>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</si>
  <si>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</si>
  <si>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</si>
  <si>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</si>
  <si>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</si>
  <si>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</si>
  <si>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</si>
  <si>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</si>
  <si>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</si>
  <si>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</si>
  <si>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</si>
  <si>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</si>
  <si>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</si>
  <si>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</si>
  <si>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</si>
  <si>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</si>
  <si>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</si>
  <si>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</si>
  <si>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</si>
  <si>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</si>
  <si>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</si>
  <si>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</si>
  <si>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</si>
  <si>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</si>
  <si>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</si>
  <si>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</si>
  <si>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</si>
  <si>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</si>
  <si>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</si>
  <si>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</si>
  <si>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</si>
  <si>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</si>
  <si>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</si>
  <si>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</si>
  <si>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</si>
  <si>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</si>
  <si>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</si>
  <si>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</si>
  <si>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</si>
  <si>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</si>
  <si>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</si>
  <si>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</si>
  <si>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</si>
  <si>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</si>
  <si>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</si>
  <si>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</si>
  <si>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</si>
  <si>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</si>
  <si>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</si>
  <si>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</si>
  <si>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</si>
  <si>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</si>
  <si>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</si>
  <si>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</si>
  <si>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</si>
  <si>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</si>
  <si>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</si>
  <si>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</si>
  <si>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</si>
  <si>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</si>
  <si>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</si>
  <si>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</si>
  <si>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</si>
  <si>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</si>
  <si>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</si>
  <si>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</si>
  <si>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</si>
  <si>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</si>
  <si>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</si>
  <si>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</si>
  <si>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</si>
  <si>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</si>
  <si>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</si>
  <si>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</si>
  <si>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</si>
  <si>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</si>
  <si>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</si>
  <si>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</si>
  <si>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</si>
  <si>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</si>
  <si>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</si>
  <si>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</si>
  <si>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</si>
  <si>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</si>
  <si>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</si>
  <si>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</si>
  <si>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</si>
  <si>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</si>
  <si>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</si>
  <si>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</si>
  <si>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</si>
  <si>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</si>
  <si>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</si>
  <si>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</si>
  <si>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</si>
  <si>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</si>
  <si>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</si>
  <si>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</si>
  <si>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</si>
  <si>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</si>
  <si>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</si>
  <si>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</si>
  <si>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</si>
  <si>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</si>
  <si>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</si>
  <si>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</si>
  <si>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</si>
  <si>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</si>
  <si>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</si>
  <si>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</si>
  <si>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</si>
  <si>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</si>
  <si>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</si>
  <si>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</si>
  <si>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</si>
  <si>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</si>
  <si>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</si>
  <si>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</si>
  <si>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</si>
  <si>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</si>
  <si>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</si>
  <si>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</si>
  <si>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</si>
  <si>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</si>
  <si>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</si>
  <si>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</si>
  <si>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</si>
  <si>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</si>
  <si>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</si>
  <si>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</si>
  <si>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</si>
  <si>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</si>
  <si>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</si>
  <si>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</si>
  <si>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</si>
  <si>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</si>
  <si>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</si>
  <si>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</si>
  <si>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</si>
  <si>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</si>
  <si>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</si>
  <si>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</si>
  <si>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</si>
  <si>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</si>
  <si>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</si>
  <si>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</si>
  <si>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</si>
  <si>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</si>
  <si>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</si>
  <si>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</si>
  <si>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</si>
  <si>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</si>
  <si>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</si>
  <si>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</si>
  <si>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</si>
  <si>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</si>
  <si>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</si>
  <si>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</si>
  <si>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</si>
  <si>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</si>
  <si>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</si>
  <si>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</si>
  <si>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</si>
  <si>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</si>
  <si>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</si>
  <si>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</si>
  <si>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</si>
  <si>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</si>
  <si>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</si>
  <si>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</si>
  <si>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</si>
  <si>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</si>
  <si>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</si>
  <si>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</si>
  <si>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</si>
  <si>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</si>
  <si>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</si>
  <si>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</si>
  <si>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</si>
  <si>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</si>
  <si>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</si>
  <si>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</si>
  <si>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</si>
  <si>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</si>
  <si>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</si>
  <si>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</si>
  <si>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</si>
  <si>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</si>
  <si>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</si>
  <si>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</si>
  <si>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</si>
  <si>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</si>
  <si>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</si>
  <si>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</si>
  <si>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</si>
  <si>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</si>
  <si>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</si>
  <si>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</si>
  <si>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</si>
  <si>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</si>
  <si>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</si>
  <si>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</si>
  <si>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</si>
  <si>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</si>
  <si>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</si>
  <si>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</si>
  <si>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</si>
  <si>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</si>
  <si>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</si>
  <si>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</si>
  <si>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</si>
  <si>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</si>
  <si>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</si>
  <si>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</si>
  <si>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</si>
  <si>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</si>
  <si>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</si>
  <si>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</si>
  <si>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</si>
  <si>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</si>
  <si>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</si>
  <si>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</si>
  <si>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</si>
  <si>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</si>
  <si>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</si>
  <si>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</si>
  <si>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</si>
  <si>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</si>
  <si>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</si>
  <si>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</si>
  <si>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</si>
  <si>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</si>
  <si>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</si>
  <si>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</si>
  <si>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</si>
  <si>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</si>
  <si>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</si>
  <si>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</si>
  <si>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</si>
  <si>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</si>
  <si>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</si>
  <si>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</si>
  <si>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</si>
  <si>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</si>
  <si>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</si>
  <si>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</si>
  <si>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</si>
  <si>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</si>
  <si>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</si>
  <si>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</si>
  <si>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</si>
  <si>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</si>
  <si>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</si>
  <si>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</si>
  <si>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</si>
  <si>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</si>
  <si>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</si>
  <si>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</si>
  <si>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</si>
  <si>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</si>
  <si>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</si>
  <si>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</si>
  <si>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</si>
  <si>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</si>
  <si>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</si>
  <si>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</si>
  <si>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</si>
  <si>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</si>
  <si>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</si>
  <si>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</si>
  <si>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</si>
  <si>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</si>
  <si>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</si>
  <si>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</si>
  <si>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</si>
  <si>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</si>
  <si>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</si>
  <si>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</si>
  <si>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</si>
  <si>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</si>
  <si>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</si>
  <si>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</si>
  <si>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</si>
  <si>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</si>
  <si>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</si>
  <si>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</si>
  <si>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</si>
  <si>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</si>
  <si>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</si>
  <si>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</si>
  <si>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</si>
  <si>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</si>
  <si>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</si>
  <si>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</si>
  <si>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</si>
  <si>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</si>
  <si>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</si>
  <si>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</si>
  <si>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</si>
  <si>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</si>
  <si>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</si>
  <si>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</si>
  <si>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</si>
  <si>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</si>
  <si>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</si>
  <si>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</si>
  <si>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</si>
  <si>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</si>
  <si>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</si>
  <si>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</si>
  <si>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</si>
  <si>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</si>
  <si>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</si>
  <si>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</si>
  <si>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</si>
  <si>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</si>
  <si>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</si>
  <si>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</si>
  <si>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</si>
  <si>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</si>
  <si>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</si>
  <si>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</si>
  <si>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</si>
  <si>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</si>
  <si>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</si>
  <si>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</si>
  <si>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</si>
  <si>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</si>
  <si>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</si>
  <si>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</si>
  <si>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</si>
  <si>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</si>
  <si>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</si>
  <si>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</si>
  <si>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</si>
  <si>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</si>
  <si>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</si>
  <si>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</si>
  <si>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</si>
  <si>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</si>
  <si>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</si>
  <si>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</si>
  <si>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</si>
  <si>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</si>
  <si>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</si>
  <si>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</si>
  <si>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</si>
  <si>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</si>
  <si>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</si>
  <si>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</si>
  <si>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</si>
  <si>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</si>
  <si>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</si>
  <si>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</si>
  <si>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</si>
  <si>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</si>
  <si>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</si>
  <si>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</si>
  <si>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</si>
  <si>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</si>
  <si>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</si>
  <si>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</si>
  <si>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</si>
  <si>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</si>
  <si>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</si>
  <si>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</si>
  <si>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</si>
  <si>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</si>
  <si>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</si>
  <si>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</si>
  <si>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</si>
  <si>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</si>
  <si>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</si>
  <si>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</si>
  <si>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</si>
  <si>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</si>
  <si>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</si>
  <si>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</si>
  <si>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</si>
  <si>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</si>
  <si>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</si>
  <si>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</si>
  <si>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</si>
  <si>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</si>
  <si>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</si>
  <si>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</si>
  <si>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</si>
  <si>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</si>
  <si>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</si>
  <si>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</si>
  <si>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</si>
  <si>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</si>
  <si>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</si>
  <si>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</si>
  <si>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</si>
  <si>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</si>
  <si>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</si>
  <si>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</si>
  <si>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</si>
  <si>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</si>
  <si>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</si>
  <si>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</si>
  <si>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</si>
  <si>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</si>
  <si>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</si>
  <si>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</si>
  <si>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</si>
  <si>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</si>
  <si>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</si>
  <si>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</si>
  <si>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</si>
  <si>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</si>
  <si>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</si>
  <si>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</si>
  <si>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</si>
  <si>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</si>
  <si>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</si>
  <si>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</si>
  <si>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</si>
  <si>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</si>
  <si>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</si>
  <si>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</si>
  <si>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</si>
  <si>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</si>
  <si>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</si>
  <si>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</si>
  <si>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</si>
  <si>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</si>
  <si>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</si>
  <si>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</si>
  <si>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</si>
  <si>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</si>
  <si>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</si>
  <si>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</si>
  <si>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</si>
  <si>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</si>
  <si>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</si>
  <si>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</si>
  <si>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</si>
  <si>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</si>
  <si>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</si>
  <si>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</si>
  <si>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</si>
  <si>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</si>
  <si>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</si>
  <si>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</si>
  <si>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</si>
  <si>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</si>
  <si>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</si>
  <si>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</si>
  <si>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</si>
  <si>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</si>
  <si>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</si>
  <si>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</si>
  <si>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</si>
  <si>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</si>
  <si>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</si>
  <si>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</si>
  <si>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</si>
  <si>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</si>
  <si>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</si>
  <si>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</si>
  <si>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</si>
  <si>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</si>
  <si>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</si>
  <si>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</si>
  <si>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</si>
  <si>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</si>
  <si>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</si>
  <si>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</si>
  <si>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</si>
  <si>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</si>
  <si>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</si>
  <si>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</si>
  <si>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</si>
  <si>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</si>
  <si>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</si>
  <si>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</si>
  <si>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</si>
  <si>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</si>
  <si>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</si>
  <si>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</si>
  <si>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</si>
  <si>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</si>
  <si>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</si>
  <si>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</si>
  <si>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</si>
  <si>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</si>
  <si>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</si>
  <si>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</si>
  <si>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</si>
  <si>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</si>
  <si>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</si>
  <si>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</si>
  <si>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</si>
  <si>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</si>
  <si>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</si>
  <si>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</si>
  <si>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</si>
  <si>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</si>
  <si>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</si>
  <si>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</si>
  <si>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</si>
  <si>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</si>
  <si>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</si>
  <si>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</si>
  <si>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</si>
  <si>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</si>
  <si>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</si>
  <si>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</si>
  <si>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</si>
  <si>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</si>
  <si>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</si>
  <si>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</si>
  <si>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</si>
  <si>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</si>
  <si>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</si>
  <si>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</si>
  <si>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</si>
  <si>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</si>
  <si>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</si>
  <si>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</si>
  <si>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</si>
  <si>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</si>
  <si>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</si>
  <si>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</si>
  <si>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</si>
  <si>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</si>
  <si>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</si>
  <si>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</si>
  <si>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</si>
  <si>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</si>
  <si>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</si>
  <si>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</si>
  <si>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</si>
  <si>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</si>
  <si>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</si>
  <si>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</si>
  <si>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</si>
  <si>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</si>
  <si>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</si>
  <si>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</si>
  <si>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</si>
  <si>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</si>
  <si>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</si>
  <si>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</si>
  <si>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</si>
  <si>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</si>
  <si>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</si>
  <si>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</si>
  <si>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</si>
  <si>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</si>
  <si>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</si>
  <si>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</si>
  <si>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</si>
  <si>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</si>
  <si>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</si>
  <si>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</si>
  <si>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</si>
  <si>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</si>
  <si>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</si>
  <si>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</si>
  <si>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</si>
  <si>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</si>
  <si>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</si>
  <si>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</si>
  <si>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</si>
  <si>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</si>
  <si>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</si>
  <si>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</si>
  <si>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</si>
  <si>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</si>
  <si>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</si>
  <si>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</si>
  <si>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</si>
  <si>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</si>
  <si>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</si>
  <si>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</si>
  <si>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</si>
  <si>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</si>
  <si>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</si>
  <si>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</si>
  <si>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</si>
  <si>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</si>
  <si>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</si>
  <si>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</si>
  <si>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</si>
  <si>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</si>
  <si>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</si>
  <si>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</si>
  <si>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</si>
  <si>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</si>
  <si>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</si>
  <si>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</si>
  <si>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</si>
  <si>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</si>
  <si>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</si>
  <si>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</si>
  <si>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</si>
  <si>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</si>
  <si>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</si>
  <si>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</si>
  <si>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</si>
  <si>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</si>
  <si>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</si>
  <si>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</si>
  <si>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</si>
  <si>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</si>
  <si>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</si>
  <si>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</si>
  <si>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</si>
  <si>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</si>
  <si>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</si>
  <si>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</si>
  <si>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</si>
  <si>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</si>
  <si>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</si>
  <si>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</si>
  <si>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</si>
  <si>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</si>
  <si>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</si>
  <si>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</si>
  <si>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</si>
  <si>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</si>
  <si>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</si>
  <si>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</si>
  <si>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</si>
  <si>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</si>
  <si>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</si>
  <si>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</si>
  <si>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</si>
  <si>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</si>
  <si>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</si>
  <si>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</si>
  <si>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</si>
  <si>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</si>
  <si>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</si>
  <si>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</si>
  <si>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</si>
  <si>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</si>
  <si>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</si>
  <si>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</si>
  <si>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</si>
  <si>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</si>
  <si>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</si>
  <si>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</si>
  <si>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</si>
  <si>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</si>
  <si>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</si>
  <si>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</si>
  <si>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</si>
  <si>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</si>
  <si>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</si>
  <si>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</si>
  <si>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</si>
  <si>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</si>
  <si>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</si>
  <si>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</si>
  <si>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</si>
  <si>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</si>
  <si>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</si>
  <si>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</si>
  <si>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</si>
  <si>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</si>
  <si>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</si>
  <si>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</si>
  <si>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</si>
  <si>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</si>
  <si>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</si>
  <si>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</si>
  <si>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</si>
  <si>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</si>
  <si>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</si>
  <si>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</si>
  <si>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</si>
  <si>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</si>
  <si>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</si>
  <si>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</si>
  <si>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</si>
  <si>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</si>
  <si>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</si>
  <si>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</si>
  <si>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</si>
  <si>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</si>
  <si>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</si>
  <si>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</si>
  <si>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</si>
  <si>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</si>
  <si>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</si>
  <si>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</si>
  <si>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</si>
  <si>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</si>
  <si>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</si>
  <si>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</si>
  <si>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</si>
  <si>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</si>
  <si>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</si>
  <si>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</si>
  <si>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</si>
  <si>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</si>
  <si>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</si>
  <si>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</si>
  <si>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</si>
  <si>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</si>
  <si>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</si>
  <si>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</si>
  <si>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</si>
  <si>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</si>
  <si>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</si>
  <si>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</si>
  <si>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</si>
  <si>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</si>
  <si>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</si>
  <si>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</si>
  <si>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</si>
  <si>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</si>
  <si>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</si>
  <si>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</si>
  <si>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</si>
  <si>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</si>
  <si>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</si>
  <si>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</si>
  <si>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</si>
  <si>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</si>
  <si>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</si>
  <si>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</si>
  <si>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</si>
  <si>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</si>
  <si>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</si>
  <si>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</si>
  <si>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</si>
  <si>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</si>
  <si>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</si>
  <si>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</si>
  <si>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</si>
  <si>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</si>
  <si>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</si>
  <si>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</si>
  <si>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</si>
  <si>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</si>
  <si>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</si>
  <si>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</si>
  <si>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</si>
  <si>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</si>
  <si>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</si>
  <si>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</si>
  <si>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</si>
  <si>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</si>
  <si>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</si>
  <si>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</si>
  <si>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</si>
  <si>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</si>
  <si>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</si>
  <si>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</si>
  <si>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</si>
  <si>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</si>
  <si>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</si>
  <si>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</si>
  <si>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</si>
  <si>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</si>
  <si>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</si>
  <si>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</si>
  <si>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</si>
  <si>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</si>
  <si>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</si>
  <si>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</si>
  <si>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</si>
  <si>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</si>
  <si>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</si>
  <si>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</si>
  <si>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</si>
  <si>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</si>
  <si>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</si>
  <si>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</si>
  <si>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</si>
  <si>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</si>
  <si>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</si>
  <si>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</si>
  <si>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</si>
  <si>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</si>
  <si>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</si>
  <si>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</si>
  <si>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</si>
  <si>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</si>
  <si>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</si>
  <si>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</si>
  <si>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</si>
  <si>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</si>
  <si>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</si>
  <si>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</si>
  <si>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</si>
  <si>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</si>
  <si>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</si>
  <si>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</si>
  <si>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</si>
  <si>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</si>
  <si>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</si>
  <si>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</si>
  <si>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</si>
  <si>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</si>
  <si>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</si>
  <si>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</si>
  <si>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</si>
  <si>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</si>
  <si>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</si>
  <si>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</si>
  <si>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</si>
  <si>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</si>
  <si>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</si>
  <si>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</si>
  <si>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</si>
  <si>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</si>
  <si>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</si>
  <si>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</si>
  <si>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</si>
  <si>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</si>
  <si>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</si>
  <si>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</si>
  <si>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</si>
  <si>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</si>
  <si>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</si>
  <si>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</si>
  <si>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</si>
  <si>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</si>
  <si>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</si>
  <si>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</si>
  <si>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</si>
  <si>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</si>
  <si>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</si>
  <si>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</si>
  <si>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</si>
  <si>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</si>
  <si>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</si>
  <si>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</si>
  <si>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</si>
  <si>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</si>
  <si>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</si>
  <si>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</si>
  <si>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</si>
  <si>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</si>
  <si>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</si>
  <si>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</si>
  <si>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</si>
  <si>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</si>
  <si>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</si>
  <si>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</si>
  <si>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</si>
  <si>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</si>
  <si>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</si>
  <si>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</si>
  <si>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</si>
  <si>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</si>
  <si>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</si>
  <si>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</si>
  <si>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</si>
  <si>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</si>
  <si>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</si>
  <si>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</si>
  <si>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</si>
  <si>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</si>
  <si>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</si>
  <si>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</si>
  <si>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</si>
  <si>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</si>
  <si>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</si>
  <si>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</si>
  <si>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</si>
  <si>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</si>
  <si>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</si>
  <si>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</si>
  <si>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</si>
  <si>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</si>
  <si>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</si>
  <si>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</si>
  <si>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</si>
  <si>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</si>
  <si>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</si>
  <si>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</si>
  <si>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</si>
  <si>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</si>
  <si>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</si>
  <si>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</si>
  <si>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</si>
  <si>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</si>
  <si>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</si>
  <si>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</si>
  <si>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</si>
  <si>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</si>
  <si>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</si>
  <si>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</si>
  <si>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</si>
  <si>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</si>
  <si>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</si>
  <si>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</si>
  <si>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</si>
  <si>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</si>
  <si>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</si>
  <si>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</si>
  <si>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</si>
  <si>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</si>
  <si>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</si>
  <si>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</si>
  <si>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</si>
  <si>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</si>
  <si>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</si>
  <si>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</si>
  <si>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</si>
  <si>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</si>
  <si>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</si>
  <si>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</si>
  <si>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</si>
  <si>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</si>
  <si>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</si>
  <si>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</si>
  <si>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</si>
  <si>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</si>
  <si>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</si>
  <si>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</si>
  <si>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</si>
  <si>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</si>
  <si>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</si>
  <si>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</si>
  <si>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</si>
  <si>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</si>
  <si>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</si>
  <si>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</si>
  <si>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</si>
  <si>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</si>
  <si>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</si>
  <si>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</si>
  <si>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</si>
  <si>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</si>
  <si>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</si>
  <si>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</si>
  <si>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</si>
  <si>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</si>
  <si>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</si>
  <si>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</si>
  <si>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</si>
  <si>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</si>
  <si>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</si>
  <si>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</si>
  <si>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</si>
  <si>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</si>
  <si>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</si>
  <si>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</si>
  <si>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</si>
  <si>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</si>
  <si>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</si>
  <si>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</si>
  <si>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</si>
  <si>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</si>
  <si>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</si>
  <si>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</si>
  <si>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</si>
  <si>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</si>
  <si>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</si>
  <si>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</si>
  <si>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</si>
  <si>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</si>
  <si>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</si>
  <si>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</si>
  <si>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</si>
  <si>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</si>
  <si>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</si>
  <si>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</si>
  <si>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</si>
  <si>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</si>
  <si>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</si>
  <si>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</si>
  <si>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</si>
  <si>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</si>
  <si>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</si>
  <si>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</si>
  <si>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</si>
  <si>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</si>
  <si>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</si>
  <si>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</si>
  <si>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</si>
  <si>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</si>
  <si>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</si>
  <si>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</si>
  <si>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</si>
  <si>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</si>
  <si>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</si>
  <si>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</si>
  <si>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</si>
  <si>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</si>
  <si>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</si>
  <si>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</si>
  <si>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</si>
  <si>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</si>
  <si>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</si>
  <si>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</si>
  <si>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</si>
  <si>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</si>
  <si>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</si>
  <si>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</si>
  <si>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</si>
  <si>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</si>
  <si>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</si>
  <si>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</si>
  <si>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</si>
  <si>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</si>
  <si>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</si>
  <si>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</si>
  <si>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</si>
  <si>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</si>
  <si>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</si>
  <si>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</si>
  <si>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</si>
  <si>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</si>
  <si>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</si>
  <si>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</si>
  <si>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</si>
  <si>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</si>
  <si>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</si>
  <si>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</si>
  <si>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</si>
  <si>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</si>
  <si>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</si>
  <si>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</si>
  <si>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</si>
  <si>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</si>
  <si>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</si>
  <si>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</si>
  <si>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</si>
  <si>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</si>
  <si>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</si>
  <si>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</si>
  <si>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</si>
  <si>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</si>
  <si>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</si>
  <si>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</si>
  <si>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</si>
  <si>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</si>
  <si>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</si>
  <si>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</si>
  <si>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</si>
  <si>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</si>
  <si>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</si>
  <si>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</si>
  <si>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</si>
  <si>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</si>
  <si>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</si>
  <si>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</si>
  <si>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</si>
  <si>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</si>
  <si>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</si>
  <si>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</si>
  <si>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</si>
  <si>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</si>
  <si>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</si>
  <si>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</si>
  <si>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</si>
  <si>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</si>
  <si>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</si>
  <si>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</si>
  <si>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</si>
  <si>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</si>
  <si>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</si>
  <si>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</si>
  <si>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</si>
  <si>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</si>
  <si>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</si>
  <si>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</si>
  <si>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</si>
  <si>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</si>
  <si>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</si>
  <si>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</si>
  <si>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</si>
  <si>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</si>
  <si>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</si>
  <si>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</si>
  <si>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</si>
  <si>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</si>
  <si>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</si>
  <si>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</si>
  <si>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</si>
  <si>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</si>
  <si>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</si>
  <si>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</si>
  <si>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</si>
  <si>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</si>
  <si>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</si>
  <si>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</si>
  <si>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</si>
  <si>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</si>
  <si>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</si>
  <si>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</si>
  <si>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</si>
  <si>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</si>
  <si>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</si>
  <si>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</si>
  <si>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</si>
  <si>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</si>
  <si>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</si>
  <si>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</si>
  <si>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</si>
  <si>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</si>
  <si>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</si>
  <si>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</si>
  <si>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</si>
  <si>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</si>
  <si>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</si>
  <si>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</si>
  <si>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</si>
  <si>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</si>
  <si>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</si>
  <si>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</si>
  <si>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</si>
  <si>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</si>
  <si>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</si>
  <si>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</si>
  <si>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</si>
  <si>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</si>
  <si>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</si>
  <si>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</si>
  <si>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</si>
  <si>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</si>
  <si>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</si>
  <si>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</si>
  <si>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</si>
  <si>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</si>
  <si>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</si>
  <si>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</si>
  <si>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</si>
  <si>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</si>
  <si>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</si>
  <si>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</si>
  <si>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</si>
  <si>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</si>
  <si>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</si>
  <si>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</si>
  <si>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</si>
  <si>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</si>
  <si>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</si>
  <si>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</si>
  <si>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</si>
  <si>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</si>
  <si>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</si>
  <si>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</si>
  <si>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</si>
  <si>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</si>
  <si>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</si>
  <si>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</si>
  <si>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</si>
  <si>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</si>
  <si>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</si>
  <si>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</si>
  <si>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</si>
  <si>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</si>
  <si>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</si>
  <si>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</si>
  <si>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</si>
  <si>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</si>
  <si>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</si>
  <si>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</si>
  <si>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</si>
  <si>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</si>
  <si>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</si>
  <si>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</si>
  <si>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</si>
  <si>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</si>
  <si>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</si>
  <si>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</si>
  <si>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</si>
  <si>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</si>
  <si>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</si>
  <si>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</si>
  <si>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</si>
  <si>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</si>
  <si>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</si>
  <si>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</si>
  <si>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</si>
  <si>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</si>
  <si>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</si>
  <si>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</si>
  <si>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</si>
  <si>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</si>
  <si>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</si>
  <si>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</si>
  <si>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</si>
  <si>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</si>
  <si>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</si>
  <si>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</si>
  <si>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</si>
  <si>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</si>
  <si>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</si>
  <si>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</si>
  <si>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</si>
  <si>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</si>
  <si>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</si>
  <si>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</si>
  <si>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</si>
  <si>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</si>
  <si>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</si>
  <si>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</si>
  <si>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</si>
  <si>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</si>
  <si>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</si>
  <si>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</si>
  <si>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</si>
  <si>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</si>
  <si>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</si>
  <si>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</si>
  <si>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</si>
  <si>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</si>
  <si>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</si>
  <si>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</si>
  <si>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</si>
  <si>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</si>
  <si>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</si>
  <si>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</si>
  <si>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</si>
  <si>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</si>
  <si>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</si>
  <si>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</si>
  <si>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</si>
  <si>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</si>
  <si>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</si>
  <si>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</si>
  <si>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</si>
  <si>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</si>
  <si>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</si>
  <si>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</si>
  <si>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</si>
  <si>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</si>
  <si>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</si>
  <si>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</si>
  <si>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</si>
  <si>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</si>
  <si>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</si>
  <si>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</si>
  <si>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</si>
  <si>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</si>
  <si>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</si>
  <si>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</si>
  <si>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</si>
  <si>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</si>
  <si>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</si>
  <si>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</si>
  <si>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</si>
  <si>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</si>
  <si>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</si>
  <si>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</si>
  <si>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</si>
  <si>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</si>
  <si>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</si>
  <si>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</si>
  <si>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</si>
  <si>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</si>
  <si>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</si>
  <si>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</si>
  <si>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</si>
  <si>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</si>
  <si>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</si>
  <si>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</si>
  <si>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</si>
  <si>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</si>
  <si>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</si>
  <si>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</si>
  <si>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</si>
  <si>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</si>
  <si>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</si>
  <si>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</si>
  <si>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</si>
  <si>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</si>
  <si>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</si>
  <si>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</si>
  <si>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</si>
  <si>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</si>
  <si>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</si>
  <si>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</si>
  <si>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</si>
  <si>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</si>
  <si>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</si>
  <si>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</si>
  <si>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</si>
  <si>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</si>
  <si>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</si>
  <si>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</si>
  <si>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</si>
  <si>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</si>
  <si>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</si>
  <si>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</si>
  <si>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</si>
  <si>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</si>
  <si>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</si>
  <si>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</si>
  <si>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</si>
  <si>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</si>
  <si>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</si>
  <si>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</si>
  <si>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</si>
  <si>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</si>
  <si>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</si>
  <si>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</si>
  <si>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</si>
  <si>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</si>
  <si>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</si>
  <si>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</si>
  <si>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</si>
  <si>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</si>
  <si>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</si>
  <si>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</si>
  <si>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</si>
  <si>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</si>
  <si>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</si>
  <si>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</si>
  <si>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</si>
  <si>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</si>
  <si>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</si>
  <si>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</si>
  <si>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</si>
  <si>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</si>
  <si>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</si>
  <si>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</si>
  <si>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</si>
  <si>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</si>
  <si>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</si>
  <si>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</si>
  <si>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</si>
  <si>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</si>
  <si>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</si>
  <si>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</si>
  <si>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</si>
  <si>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</si>
  <si>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</si>
  <si>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</si>
  <si>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</si>
  <si>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</si>
  <si>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</si>
  <si>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</si>
  <si>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</si>
  <si>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</si>
  <si>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</si>
  <si>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</si>
  <si>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</si>
  <si>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</si>
  <si>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</si>
  <si>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</si>
  <si>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</si>
  <si>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</si>
  <si>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</si>
  <si>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</si>
  <si>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</si>
  <si>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</si>
  <si>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</si>
  <si>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</si>
  <si>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</si>
  <si>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</si>
  <si>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</si>
  <si>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</si>
  <si>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</si>
  <si>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</si>
  <si>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</si>
  <si>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</si>
  <si>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</si>
  <si>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</si>
  <si>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</si>
  <si>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</si>
  <si>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</si>
  <si>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</si>
  <si>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</si>
  <si>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</si>
  <si>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</si>
  <si>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</si>
  <si>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</si>
  <si>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</si>
  <si>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</si>
  <si>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</si>
  <si>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</si>
  <si>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</si>
  <si>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</si>
  <si>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</si>
  <si>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</si>
  <si>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</si>
  <si>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</si>
  <si>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</si>
  <si>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</si>
  <si>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</si>
  <si>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</si>
  <si>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</si>
  <si>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</si>
  <si>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</si>
  <si>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</si>
  <si>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</si>
  <si>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</si>
  <si>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</si>
  <si>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</si>
  <si>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</si>
  <si>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</si>
  <si>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</si>
  <si>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</si>
  <si>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</si>
  <si>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</si>
  <si>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</si>
  <si>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</si>
  <si>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</si>
  <si>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</si>
  <si>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</si>
  <si>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</si>
  <si>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</si>
  <si>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</si>
  <si>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</si>
  <si>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</si>
  <si>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</si>
  <si>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</si>
  <si>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</si>
  <si>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</si>
  <si>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</si>
  <si>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</si>
  <si>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</si>
  <si>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</si>
  <si>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</si>
  <si>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</si>
  <si>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</si>
  <si>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</si>
  <si>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</si>
  <si>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</si>
  <si>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</si>
  <si>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</si>
  <si>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</si>
  <si>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</si>
  <si>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</si>
  <si>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</si>
  <si>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</si>
  <si>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</si>
  <si>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</si>
  <si>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</si>
  <si>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</si>
  <si>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</si>
  <si>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</si>
  <si>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</si>
  <si>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</si>
  <si>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</si>
  <si>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</si>
  <si>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</si>
  <si>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</si>
  <si>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</si>
  <si>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</si>
  <si>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</si>
  <si>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</si>
  <si>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</si>
  <si>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</si>
  <si>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</si>
  <si>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</si>
  <si>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</si>
  <si>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</si>
  <si>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</si>
  <si>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</si>
  <si>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</si>
  <si>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</si>
  <si>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</si>
  <si>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</si>
  <si>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</si>
  <si>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</si>
  <si>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</si>
  <si>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</si>
  <si>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</si>
  <si>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</si>
  <si>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</si>
  <si>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</si>
  <si>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</si>
  <si>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</si>
  <si>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</si>
  <si>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</si>
  <si>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</si>
  <si>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</si>
  <si>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</si>
  <si>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</si>
  <si>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</si>
  <si>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</si>
  <si>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</si>
  <si>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</si>
  <si>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</si>
  <si>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</si>
  <si>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</si>
  <si>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</si>
  <si>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</si>
  <si>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</si>
  <si>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</si>
  <si>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</si>
  <si>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</si>
  <si>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</si>
  <si>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</si>
  <si>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</si>
  <si>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</si>
  <si>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</si>
  <si>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</si>
  <si>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</si>
  <si>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</si>
  <si>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</si>
  <si>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</si>
  <si>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</si>
  <si>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</si>
  <si>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</si>
  <si>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</si>
  <si>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</si>
  <si>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</si>
  <si>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</si>
  <si>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</si>
  <si>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</si>
  <si>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</si>
  <si>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</si>
  <si>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</si>
  <si>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</si>
  <si>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</si>
  <si>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</si>
  <si>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</si>
  <si>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</si>
  <si>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</si>
  <si>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</si>
  <si>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</si>
  <si>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</si>
  <si>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</si>
  <si>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</si>
  <si>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</si>
  <si>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</si>
  <si>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</si>
  <si>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</si>
  <si>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</si>
  <si>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</si>
  <si>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</si>
  <si>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</si>
  <si>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</si>
  <si>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</si>
  <si>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</si>
  <si>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</si>
  <si>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</si>
  <si>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</si>
  <si>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</si>
  <si>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</si>
  <si>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</si>
  <si>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</si>
  <si>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</si>
  <si>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</si>
  <si>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</si>
  <si>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</si>
  <si>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</si>
  <si>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</si>
  <si>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</si>
  <si>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</si>
  <si>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</si>
  <si>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</si>
  <si>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</si>
  <si>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</si>
  <si>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</si>
  <si>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</si>
  <si>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</si>
  <si>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</si>
  <si>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</si>
  <si>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</si>
  <si>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</si>
  <si>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</si>
  <si>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</si>
  <si>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</si>
  <si>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</si>
  <si>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</si>
  <si>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</si>
  <si>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</si>
  <si>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</si>
  <si>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</si>
  <si>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</si>
  <si>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</si>
  <si>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</si>
  <si>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</si>
  <si>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</si>
  <si>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</si>
  <si>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</si>
  <si>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</si>
  <si>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</si>
  <si>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</si>
  <si>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</si>
  <si>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</si>
  <si>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</si>
  <si>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</si>
  <si>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</si>
  <si>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</si>
  <si>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</si>
  <si>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</si>
  <si>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</si>
  <si>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</si>
  <si>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</si>
  <si>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</si>
  <si>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</si>
  <si>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</si>
  <si>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</si>
  <si>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</si>
  <si>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</si>
  <si>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</si>
  <si>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</si>
  <si>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</si>
  <si>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</si>
  <si>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</si>
  <si>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</si>
  <si>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</si>
  <si>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</si>
  <si>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</si>
  <si>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</si>
  <si>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</si>
  <si>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</si>
  <si>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</si>
  <si>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</si>
  <si>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</si>
  <si>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</si>
  <si>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</si>
  <si>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</si>
  <si>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</si>
  <si>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</si>
  <si>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</si>
  <si>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</si>
  <si>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</si>
  <si>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</si>
  <si>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</si>
  <si>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</si>
  <si>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</si>
  <si>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</si>
  <si>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</si>
  <si>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</si>
  <si>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</si>
  <si>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</si>
  <si>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</si>
  <si>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</si>
  <si>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</si>
  <si>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</si>
  <si>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</si>
  <si>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</si>
  <si>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</si>
  <si>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</si>
  <si>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</si>
  <si>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</si>
  <si>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</si>
  <si>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</si>
  <si>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</si>
  <si>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</si>
  <si>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</si>
  <si>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</si>
  <si>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</si>
  <si>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</si>
  <si>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</si>
  <si>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</si>
  <si>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</si>
  <si>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</si>
  <si>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</si>
  <si>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</si>
  <si>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</si>
  <si>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</si>
  <si>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</si>
  <si>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</si>
  <si>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</si>
  <si>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</si>
  <si>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</si>
  <si>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</si>
  <si>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</si>
  <si>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</si>
  <si>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</si>
  <si>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</si>
  <si>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</si>
  <si>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</si>
  <si>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</si>
  <si>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</si>
  <si>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</si>
  <si>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</si>
  <si>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</si>
  <si>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</si>
  <si>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</si>
  <si>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</si>
  <si>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</si>
  <si>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</si>
  <si>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</si>
  <si>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</si>
  <si>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</si>
  <si>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</si>
  <si>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</si>
  <si>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</si>
  <si>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</si>
  <si>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</si>
  <si>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</si>
  <si>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</si>
  <si>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</si>
  <si>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</si>
  <si>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</si>
  <si>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</si>
  <si>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</si>
  <si>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</si>
  <si>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</si>
  <si>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</si>
  <si>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</si>
  <si>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</si>
  <si>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</si>
  <si>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</si>
  <si>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</si>
  <si>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</si>
  <si>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</si>
  <si>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</si>
  <si>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</si>
  <si>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</si>
  <si>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</si>
  <si>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</si>
  <si>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</si>
  <si>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</si>
  <si>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</si>
  <si>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</si>
  <si>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</si>
  <si>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</si>
  <si>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</si>
  <si>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</si>
  <si>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</si>
  <si>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</si>
  <si>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</si>
  <si>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</si>
  <si>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</si>
  <si>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</si>
  <si>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</si>
  <si>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</si>
  <si>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</si>
  <si>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</si>
  <si>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</si>
  <si>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</si>
  <si>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</si>
  <si>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</si>
  <si>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</si>
  <si>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</si>
  <si>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</si>
  <si>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</si>
  <si>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</si>
  <si>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</si>
  <si>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</si>
  <si>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</si>
  <si>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</si>
  <si>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</si>
  <si>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</si>
  <si>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</si>
  <si>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</si>
  <si>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</si>
  <si>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</si>
  <si>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</si>
  <si>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</si>
  <si>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</si>
  <si>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</si>
  <si>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</si>
  <si>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</si>
  <si>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</si>
  <si>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</si>
  <si>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</si>
  <si>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</si>
  <si>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</si>
  <si>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</si>
  <si>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</si>
  <si>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</si>
  <si>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</si>
  <si>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</si>
  <si>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</si>
  <si>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</si>
  <si>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</si>
  <si>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</si>
  <si>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</si>
  <si>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</si>
  <si>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</si>
  <si>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</si>
  <si>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</si>
  <si>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</si>
  <si>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</si>
  <si>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</si>
  <si>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</si>
  <si>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</si>
  <si>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</si>
  <si>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</si>
  <si>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</si>
  <si>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</si>
  <si>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</si>
  <si>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</si>
  <si>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</si>
  <si>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</si>
  <si>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</si>
  <si>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</si>
  <si>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</si>
  <si>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</si>
  <si>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</si>
  <si>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</si>
  <si>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</si>
  <si>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</si>
  <si>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</si>
  <si>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</si>
  <si>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</si>
  <si>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</si>
  <si>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</si>
  <si>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</si>
  <si>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</si>
  <si>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</si>
  <si>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</si>
  <si>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</si>
  <si>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</si>
  <si>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</si>
  <si>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</si>
  <si>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</si>
  <si>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</si>
  <si>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</si>
  <si>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</si>
  <si>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</si>
  <si>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</si>
  <si>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</si>
  <si>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</si>
  <si>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</si>
  <si>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</si>
  <si>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</si>
  <si>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</si>
  <si>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</si>
  <si>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</si>
  <si>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</si>
  <si>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</si>
  <si>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</si>
  <si>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</si>
  <si>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</si>
  <si>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</si>
  <si>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</si>
  <si>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</si>
  <si>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</si>
  <si>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</si>
  <si>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</si>
  <si>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</si>
  <si>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</si>
  <si>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</si>
  <si>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</si>
  <si>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</si>
  <si>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</si>
  <si>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</si>
  <si>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</si>
  <si>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</si>
  <si>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</si>
  <si>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</si>
  <si>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</si>
  <si>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</si>
  <si>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</si>
  <si>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</si>
  <si>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</si>
  <si>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</si>
  <si>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</si>
  <si>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</si>
  <si>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</si>
  <si>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</si>
  <si>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</si>
  <si>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</si>
  <si>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</si>
  <si>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</si>
  <si>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</si>
  <si>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</si>
  <si>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</si>
  <si>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</si>
  <si>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</si>
  <si>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</si>
  <si>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</si>
  <si>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</si>
  <si>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</si>
  <si>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</si>
  <si>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</si>
  <si>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</si>
  <si>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</si>
  <si>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</si>
  <si>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</si>
  <si>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</si>
  <si>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</si>
  <si>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</si>
  <si>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</si>
  <si>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</si>
  <si>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</si>
  <si>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</si>
  <si>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</si>
  <si>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</si>
  <si>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</si>
  <si>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</si>
  <si>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</si>
  <si>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</si>
  <si>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</si>
  <si>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</si>
  <si>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</si>
  <si>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</si>
  <si>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</si>
  <si>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</si>
  <si>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</si>
  <si>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</si>
  <si>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</si>
  <si>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</si>
  <si>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</si>
  <si>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</si>
  <si>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</si>
  <si>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</si>
  <si>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</si>
  <si>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</si>
  <si>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</si>
  <si>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</si>
  <si>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</si>
  <si>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</si>
  <si>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</si>
  <si>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</si>
  <si>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</si>
  <si>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</si>
  <si>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</si>
  <si>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</si>
  <si>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</si>
  <si>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</si>
  <si>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</si>
  <si>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</si>
  <si>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</si>
  <si>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</si>
  <si>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</si>
  <si>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</si>
  <si>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</si>
  <si>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</si>
  <si>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</si>
  <si>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</si>
  <si>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</si>
  <si>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</si>
  <si>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</si>
  <si>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</si>
  <si>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</si>
  <si>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</si>
  <si>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</si>
  <si>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</si>
  <si>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</si>
  <si>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</si>
  <si>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</si>
  <si>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</si>
  <si>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</si>
  <si>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</si>
  <si>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</si>
  <si>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</si>
  <si>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</si>
  <si>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</si>
  <si>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</si>
  <si>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</si>
  <si>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</si>
  <si>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</si>
  <si>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</si>
  <si>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</si>
  <si>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</si>
  <si>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</si>
  <si>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</si>
  <si>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</si>
  <si>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</si>
  <si>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</si>
  <si>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</si>
  <si>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</si>
  <si>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</si>
  <si>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</si>
  <si>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</si>
  <si>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</si>
  <si>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</si>
  <si>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</si>
  <si>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</si>
  <si>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</si>
  <si>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</si>
  <si>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</si>
  <si>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</si>
  <si>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</si>
  <si>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</si>
  <si>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</si>
  <si>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</si>
  <si>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</si>
  <si>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</si>
  <si>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</si>
  <si>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</si>
  <si>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</si>
  <si>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</si>
  <si>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</si>
  <si>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</si>
  <si>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</si>
  <si>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</si>
  <si>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</si>
  <si>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</si>
  <si>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</si>
  <si>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</si>
  <si>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</si>
  <si>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</si>
  <si>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</si>
  <si>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</si>
  <si>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</si>
  <si>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</si>
  <si>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</si>
  <si>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</si>
  <si>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</si>
  <si>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</si>
  <si>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</si>
  <si>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</si>
  <si>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</si>
  <si>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</si>
  <si>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</si>
  <si>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</si>
  <si>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</si>
  <si>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</si>
  <si>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</si>
  <si>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</si>
  <si>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</si>
  <si>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</si>
  <si>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</si>
  <si>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</si>
  <si>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</si>
  <si>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</si>
  <si>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</si>
  <si>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</si>
  <si>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</si>
  <si>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</si>
  <si>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</si>
  <si>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</si>
  <si>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</si>
  <si>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</si>
  <si>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</si>
  <si>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</si>
  <si>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</si>
  <si>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</si>
  <si>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</si>
  <si>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</si>
  <si>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</si>
  <si>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</si>
  <si>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</si>
  <si>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</si>
  <si>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</si>
  <si>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</si>
  <si>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</si>
  <si>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</si>
  <si>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</si>
  <si>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</si>
  <si>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</si>
  <si>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</si>
  <si>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</si>
  <si>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</si>
  <si>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</si>
  <si>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</si>
  <si>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</si>
  <si>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</si>
  <si>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</si>
  <si>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</si>
  <si>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</si>
  <si>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</si>
  <si>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</si>
  <si>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</si>
  <si>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</si>
  <si>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</si>
  <si>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</si>
  <si>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</si>
  <si>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</si>
  <si>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</si>
  <si>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</si>
  <si>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</si>
  <si>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</si>
  <si>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</si>
  <si>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</si>
  <si>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</si>
  <si>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</si>
  <si>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</si>
  <si>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</si>
  <si>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</si>
  <si>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</si>
  <si>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</si>
  <si>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</si>
  <si>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</si>
  <si>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</si>
  <si>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</si>
  <si>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</si>
  <si>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</si>
  <si>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</si>
  <si>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</si>
  <si>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</si>
  <si>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</si>
  <si>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</si>
  <si>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</si>
  <si>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</si>
  <si>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</si>
  <si>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</si>
  <si>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</si>
  <si>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</si>
  <si>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</si>
  <si>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</si>
  <si>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</si>
  <si>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</si>
  <si>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</si>
  <si>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</si>
  <si>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</si>
  <si>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</si>
  <si>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</si>
  <si>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</si>
  <si>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</si>
  <si>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</si>
  <si>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</si>
  <si>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</si>
  <si>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</si>
  <si>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</si>
  <si>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</si>
  <si>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</si>
  <si>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</si>
  <si>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</si>
  <si>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</si>
  <si>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</si>
  <si>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</si>
  <si>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</si>
  <si>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</si>
  <si>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</si>
  <si>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</si>
  <si>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</si>
  <si>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</si>
  <si>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</si>
  <si>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</si>
  <si>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</si>
  <si>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</si>
  <si>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</si>
  <si>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</si>
  <si>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</si>
  <si>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</si>
  <si>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</si>
  <si>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</si>
  <si>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</si>
  <si>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</si>
  <si>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</si>
  <si>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</si>
  <si>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</si>
  <si>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</si>
  <si>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</si>
  <si>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</si>
  <si>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</si>
  <si>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</si>
  <si>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</si>
  <si>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</si>
  <si>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</si>
  <si>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</si>
  <si>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</si>
  <si>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</si>
  <si>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</si>
  <si>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</si>
  <si>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</si>
  <si>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</si>
  <si>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</si>
  <si>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</si>
  <si>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</si>
  <si>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</si>
  <si>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</si>
  <si>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</si>
  <si>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</si>
  <si>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</si>
  <si>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</si>
  <si>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</si>
  <si>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</si>
  <si>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</si>
  <si>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</si>
  <si>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</si>
  <si>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</si>
  <si>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</si>
  <si>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</si>
  <si>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</si>
  <si>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</si>
  <si>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</si>
  <si>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</si>
  <si>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</si>
  <si>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</si>
  <si>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</si>
  <si>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</si>
  <si>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</si>
  <si>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</si>
  <si>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</si>
  <si>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</si>
  <si>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</si>
  <si>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</si>
  <si>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</si>
  <si>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</si>
  <si>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</si>
  <si>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</si>
  <si>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</si>
  <si>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</si>
  <si>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</si>
  <si>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</si>
  <si>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</si>
  <si>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</si>
  <si>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</si>
  <si>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</si>
  <si>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</si>
  <si>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</si>
  <si>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</si>
  <si>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</si>
  <si>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</si>
  <si>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</si>
  <si>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</si>
  <si>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</si>
  <si>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</si>
  <si>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</si>
  <si>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</si>
  <si>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</si>
  <si>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</si>
  <si>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</si>
  <si>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</si>
  <si>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</si>
  <si>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</si>
  <si>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</si>
  <si>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</si>
  <si>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</si>
  <si>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</si>
  <si>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</si>
  <si>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</si>
  <si>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</si>
  <si>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</si>
  <si>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</si>
  <si>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</si>
  <si>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</si>
  <si>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</si>
  <si>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</si>
  <si>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</si>
  <si>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</si>
  <si>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</si>
  <si>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</si>
  <si>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</si>
  <si>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</si>
  <si>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</si>
  <si>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</si>
  <si>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</si>
  <si>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</si>
  <si>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</si>
  <si>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</si>
  <si>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</si>
  <si>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</si>
  <si>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</si>
  <si>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</si>
  <si>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</si>
  <si>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</si>
  <si>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</si>
  <si>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</si>
  <si>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</si>
  <si>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</si>
  <si>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</si>
  <si>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</si>
  <si>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</si>
  <si>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</si>
  <si>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</si>
  <si>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</si>
  <si>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</si>
  <si>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</si>
  <si>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</si>
  <si>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</si>
  <si>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</si>
  <si>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</si>
  <si>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</si>
  <si>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</si>
  <si>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</si>
  <si>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</si>
  <si>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</si>
  <si>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</si>
  <si>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</si>
  <si>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</si>
  <si>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</si>
  <si>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</si>
  <si>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</si>
  <si>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</si>
  <si>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</si>
  <si>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</si>
  <si>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</si>
  <si>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</si>
  <si>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</si>
  <si>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</si>
  <si>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</si>
  <si>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</si>
  <si>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</si>
  <si>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</si>
  <si>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</si>
  <si>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</si>
  <si>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</si>
  <si>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</si>
  <si>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</si>
  <si>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</si>
  <si>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</si>
  <si>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</si>
  <si>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</si>
  <si>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</si>
  <si>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</si>
  <si>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</si>
  <si>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</si>
  <si>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</si>
  <si>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</si>
  <si>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</si>
  <si>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</si>
  <si>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</si>
  <si>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</si>
  <si>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</si>
  <si>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</si>
  <si>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</si>
  <si>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</si>
  <si>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</si>
  <si>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</si>
  <si>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</si>
  <si>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</si>
  <si>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</si>
  <si>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</si>
  <si>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</si>
  <si>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</si>
  <si>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</si>
  <si>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</si>
  <si>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</si>
  <si>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</si>
  <si>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</si>
  <si>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</si>
  <si>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</si>
  <si>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</si>
  <si>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</si>
  <si>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</si>
  <si>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</si>
  <si>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</si>
  <si>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</si>
  <si>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</si>
  <si>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</si>
  <si>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</si>
  <si>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</si>
  <si>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</si>
  <si>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</si>
  <si>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</si>
  <si>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</si>
  <si>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</si>
  <si>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</si>
  <si>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</si>
  <si>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</si>
  <si>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</si>
  <si>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</si>
  <si>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</si>
  <si>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</si>
  <si>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</si>
  <si>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</si>
  <si>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</si>
  <si>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</si>
  <si>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</si>
  <si>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</si>
  <si>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</si>
  <si>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</si>
  <si>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</si>
  <si>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</si>
  <si>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</si>
  <si>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</si>
  <si>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</si>
  <si>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</si>
  <si>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</si>
  <si>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</si>
  <si>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</si>
  <si>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</si>
  <si>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</si>
  <si>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</si>
  <si>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</si>
  <si>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</si>
  <si>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</si>
  <si>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</si>
  <si>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</si>
  <si>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</si>
  <si>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</si>
  <si>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</si>
  <si>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</si>
  <si>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</si>
  <si>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</si>
  <si>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</si>
  <si>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</si>
  <si>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</si>
  <si>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</si>
  <si>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</si>
  <si>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</si>
  <si>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</si>
  <si>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</si>
  <si>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</si>
  <si>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</si>
  <si>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</si>
  <si>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</si>
  <si>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</si>
  <si>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</si>
  <si>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</si>
  <si>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</si>
  <si>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</si>
  <si>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</si>
  <si>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</si>
  <si>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</si>
  <si>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</si>
  <si>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</si>
  <si>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</si>
  <si>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</si>
  <si>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</si>
  <si>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</si>
  <si>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</si>
  <si>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</si>
  <si>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</si>
  <si>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</si>
  <si>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</si>
  <si>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</si>
  <si>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</si>
  <si>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</si>
  <si>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</si>
  <si>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</si>
  <si>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</si>
  <si>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</si>
  <si>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</si>
  <si>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</si>
  <si>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</si>
  <si>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</si>
  <si>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</si>
  <si>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</si>
  <si>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</si>
  <si>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</si>
  <si>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</si>
  <si>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</si>
  <si>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</si>
  <si>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</si>
  <si>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</si>
  <si>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</si>
  <si>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</si>
  <si>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</si>
  <si>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</si>
  <si>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</si>
  <si>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</si>
  <si>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</si>
  <si>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</si>
  <si>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</si>
  <si>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</si>
  <si>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</si>
  <si>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</si>
  <si>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</si>
  <si>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</si>
  <si>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</si>
  <si>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</si>
  <si>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</si>
  <si>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</si>
  <si>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</si>
  <si>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</si>
  <si>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</si>
  <si>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</si>
  <si>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</si>
  <si>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</si>
  <si>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</si>
  <si>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</si>
  <si>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</si>
  <si>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</si>
  <si>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</si>
  <si>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</si>
  <si>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</si>
  <si>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</si>
  <si>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</si>
  <si>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</si>
  <si>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</si>
  <si>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</si>
  <si>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</si>
  <si>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</si>
  <si>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</si>
  <si>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</si>
  <si>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</si>
  <si>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</si>
  <si>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</si>
  <si>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</si>
  <si>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</si>
  <si>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</si>
  <si>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</si>
  <si>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</si>
  <si>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</si>
  <si>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</si>
  <si>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</si>
  <si>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</si>
  <si>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</si>
  <si>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</si>
  <si>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</si>
  <si>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</si>
  <si>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</si>
  <si>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</si>
  <si>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</si>
  <si>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</si>
  <si>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</si>
  <si>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</si>
  <si>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</si>
  <si>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</si>
  <si>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</si>
  <si>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</si>
  <si>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</si>
  <si>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</si>
  <si>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</si>
  <si>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</si>
  <si>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</si>
  <si>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</si>
  <si>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</si>
  <si>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</si>
  <si>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</si>
  <si>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</si>
  <si>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</si>
  <si>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</si>
  <si>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</si>
  <si>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</si>
  <si>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</si>
  <si>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</si>
  <si>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</si>
  <si>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</si>
  <si>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</si>
  <si>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</si>
  <si>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</si>
  <si>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</si>
  <si>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</si>
  <si>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</si>
  <si>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</si>
  <si>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</si>
  <si>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</si>
  <si>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</si>
  <si>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</si>
  <si>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</si>
  <si>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</si>
  <si>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</si>
  <si>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</si>
  <si>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</si>
  <si>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</si>
  <si>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</si>
  <si>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</si>
  <si>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</si>
  <si>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</si>
  <si>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</si>
  <si>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</si>
  <si>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</si>
  <si>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</si>
  <si>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</si>
  <si>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</si>
  <si>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</si>
  <si>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</si>
  <si>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</si>
  <si>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</si>
  <si>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</si>
  <si>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</si>
  <si>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</si>
  <si>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</si>
  <si>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</si>
  <si>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</si>
  <si>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</si>
  <si>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</si>
  <si>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</si>
  <si>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</si>
  <si>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</si>
  <si>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</si>
  <si>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</si>
  <si>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</si>
  <si>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</si>
  <si>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</si>
  <si>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</si>
  <si>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</si>
  <si>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</si>
  <si>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</si>
  <si>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</si>
  <si>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</si>
  <si>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</si>
  <si>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</si>
  <si>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</si>
  <si>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</si>
  <si>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</si>
  <si>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</si>
  <si>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</si>
  <si>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</si>
  <si>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</si>
  <si>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</si>
  <si>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</si>
  <si>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</si>
  <si>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</si>
  <si>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</si>
  <si>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</si>
  <si>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</si>
  <si>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</si>
  <si>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</si>
  <si>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</si>
  <si>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</si>
  <si>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</si>
  <si>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</si>
  <si>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</si>
  <si>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</si>
  <si>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</si>
  <si>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</si>
  <si>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</si>
  <si>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</si>
  <si>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</si>
  <si>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</si>
  <si>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</si>
  <si>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</si>
  <si>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</si>
  <si>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</si>
  <si>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</si>
  <si>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</si>
  <si>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</si>
  <si>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</si>
  <si>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</si>
  <si>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</si>
  <si>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</si>
  <si>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</si>
  <si>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</si>
  <si>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</si>
  <si>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</si>
  <si>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</si>
  <si>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</si>
  <si>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</si>
  <si>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</si>
  <si>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</si>
  <si>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</si>
  <si>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</si>
  <si>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</si>
  <si>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</si>
  <si>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</si>
  <si>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</si>
  <si>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</si>
  <si>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</si>
  <si>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</si>
  <si>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</si>
  <si>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</si>
  <si>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</si>
  <si>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</si>
  <si>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</si>
  <si>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</si>
  <si>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</si>
  <si>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</si>
  <si>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</si>
  <si>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</si>
  <si>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</si>
  <si>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</si>
  <si>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</si>
  <si>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</si>
  <si>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</si>
  <si>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</si>
  <si>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</si>
  <si>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</si>
  <si>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</si>
  <si>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</si>
  <si>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</si>
  <si>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</si>
  <si>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</si>
  <si>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</si>
  <si>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</si>
  <si>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</si>
  <si>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</si>
  <si>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</si>
  <si>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</si>
  <si>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</si>
  <si>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</si>
  <si>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</si>
  <si>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</si>
  <si>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</si>
  <si>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</si>
  <si>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</si>
  <si>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</si>
  <si>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</si>
  <si>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</si>
  <si>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</si>
  <si>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</si>
  <si>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</si>
  <si>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</si>
  <si>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</si>
  <si>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</si>
  <si>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</si>
  <si>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</si>
  <si>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</si>
  <si>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</si>
  <si>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</si>
  <si>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</si>
  <si>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</si>
  <si>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</si>
  <si>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</si>
  <si>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</si>
  <si>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</si>
  <si>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</si>
  <si>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</si>
  <si>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</si>
  <si>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</si>
  <si>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</si>
  <si>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</si>
  <si>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</si>
  <si>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</si>
  <si>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</si>
  <si>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</si>
  <si>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</si>
  <si>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</si>
  <si>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</si>
  <si>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</si>
  <si>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</si>
  <si>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</si>
  <si>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</si>
  <si>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</si>
  <si>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</si>
  <si>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</si>
  <si>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</si>
  <si>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</si>
  <si>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</si>
  <si>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</si>
  <si>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</si>
  <si>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</si>
  <si>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</si>
  <si>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</si>
  <si>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</si>
  <si>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</si>
  <si>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</si>
  <si>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</si>
  <si>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</si>
  <si>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</si>
  <si>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</si>
  <si>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</si>
  <si>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</si>
  <si>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</si>
  <si>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</si>
  <si>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</si>
  <si>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</si>
  <si>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</si>
  <si>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</si>
  <si>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</si>
  <si>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</si>
  <si>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</si>
  <si>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</si>
  <si>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</si>
  <si>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</si>
  <si>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</si>
  <si>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</si>
  <si>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</si>
  <si>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</si>
  <si>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</si>
  <si>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</si>
  <si>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</si>
  <si>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</si>
  <si>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</si>
  <si>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</si>
  <si>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</si>
  <si>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</si>
  <si>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</si>
  <si>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</si>
  <si>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</si>
  <si>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</si>
  <si>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</si>
  <si>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</si>
  <si>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</si>
  <si>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</si>
  <si>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</si>
  <si>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</si>
  <si>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</si>
  <si>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</si>
  <si>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</si>
  <si>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</si>
  <si>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</si>
  <si>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</si>
  <si>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</si>
  <si>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</si>
  <si>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</si>
  <si>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</si>
  <si>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</si>
  <si>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</si>
  <si>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</si>
  <si>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</si>
  <si>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</si>
  <si>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</si>
  <si>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</si>
  <si>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</si>
  <si>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</si>
  <si>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</si>
  <si>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</si>
  <si>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</si>
  <si>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</si>
  <si>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</si>
  <si>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</si>
  <si>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</si>
  <si>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</si>
  <si>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</si>
  <si>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</si>
  <si>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</si>
  <si>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</si>
  <si>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</si>
  <si>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</si>
  <si>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</si>
  <si>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</si>
  <si>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</si>
  <si>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</si>
  <si>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</si>
  <si>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</si>
  <si>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</si>
  <si>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</si>
  <si>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</si>
  <si>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</si>
  <si>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</si>
  <si>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</si>
  <si>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</si>
  <si>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</si>
  <si>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</si>
  <si>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</si>
  <si>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</si>
  <si>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</si>
  <si>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</si>
  <si>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</si>
  <si>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</si>
  <si>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</si>
  <si>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</si>
  <si>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</si>
  <si>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</si>
  <si>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</si>
  <si>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</si>
  <si>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</si>
  <si>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</si>
  <si>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</si>
  <si>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</si>
  <si>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</si>
  <si>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</si>
  <si>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</si>
  <si>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</si>
  <si>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</si>
  <si>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</si>
  <si>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</si>
  <si>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</si>
  <si>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</si>
  <si>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</si>
  <si>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</si>
  <si>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</si>
  <si>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</si>
  <si>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</si>
  <si>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</si>
  <si>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</si>
  <si>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</si>
  <si>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</si>
  <si>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</si>
  <si>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</si>
  <si>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</si>
  <si>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</si>
  <si>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</si>
  <si>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</si>
  <si>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</si>
  <si>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</si>
  <si>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</si>
  <si>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</si>
  <si>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</si>
  <si>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</si>
  <si>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</si>
  <si>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</si>
  <si>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</si>
  <si>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</si>
  <si>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</si>
  <si>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</si>
  <si>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</si>
  <si>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</si>
  <si>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</si>
  <si>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</si>
  <si>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</si>
  <si>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</si>
  <si>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</si>
  <si>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</si>
  <si>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</si>
  <si>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</si>
  <si>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</si>
  <si>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</si>
  <si>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</si>
  <si>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</si>
  <si>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</si>
  <si>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</si>
  <si>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</si>
  <si>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</si>
  <si>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</si>
  <si>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</si>
  <si>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</si>
  <si>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</si>
  <si>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</si>
  <si>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</si>
  <si>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</si>
  <si>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</si>
  <si>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</si>
  <si>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</si>
  <si>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</si>
  <si>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</si>
  <si>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</si>
  <si>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</si>
  <si>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</si>
  <si>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</si>
  <si>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</si>
  <si>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</si>
  <si>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</si>
  <si>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</si>
  <si>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</si>
  <si>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</si>
  <si>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</si>
  <si>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</si>
  <si>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</si>
  <si>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</si>
  <si>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</si>
  <si>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</si>
  <si>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</si>
  <si>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</si>
  <si>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</si>
  <si>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</si>
  <si>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</si>
  <si>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</si>
  <si>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</si>
  <si>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</si>
  <si>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</si>
  <si>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</si>
  <si>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</si>
  <si>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</si>
  <si>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</si>
  <si>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</si>
  <si>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</si>
  <si>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</si>
  <si>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</si>
  <si>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</si>
  <si>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</si>
  <si>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</si>
  <si>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</si>
  <si>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</si>
  <si>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</si>
  <si>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</si>
  <si>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</si>
  <si>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</si>
  <si>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</si>
  <si>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</si>
  <si>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</si>
  <si>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</si>
  <si>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</si>
  <si>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</si>
  <si>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</si>
  <si>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</si>
  <si>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</si>
  <si>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</si>
  <si>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</si>
  <si>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</si>
  <si>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</si>
  <si>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</si>
  <si>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</si>
  <si>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</si>
  <si>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</si>
  <si>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</si>
  <si>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</si>
  <si>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</si>
  <si>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</si>
  <si>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</si>
  <si>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</si>
  <si>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</si>
  <si>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</si>
  <si>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</si>
  <si>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</si>
  <si>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</si>
  <si>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</si>
  <si>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</si>
  <si>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</si>
  <si>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</si>
  <si>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</si>
  <si>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</si>
  <si>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</si>
  <si>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</si>
  <si>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</si>
  <si>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</si>
  <si>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</si>
  <si>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</si>
  <si>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</si>
  <si>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</si>
  <si>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</si>
  <si>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</si>
  <si>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</si>
  <si>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</si>
  <si>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</si>
  <si>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</si>
  <si>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</si>
  <si>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</si>
  <si>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</si>
  <si>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</si>
  <si>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</si>
  <si>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</si>
  <si>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</si>
  <si>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</si>
  <si>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</si>
  <si>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</si>
  <si>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</si>
  <si>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</si>
  <si>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</si>
  <si>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</si>
  <si>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</si>
  <si>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</si>
  <si>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</si>
  <si>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</si>
  <si>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</si>
  <si>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</si>
  <si>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</si>
  <si>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</si>
  <si>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</si>
  <si>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</si>
  <si>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</si>
  <si>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</si>
  <si>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</si>
  <si>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</si>
  <si>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</si>
  <si>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</si>
  <si>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</si>
  <si>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</si>
  <si>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</si>
  <si>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</si>
  <si>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</si>
  <si>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</si>
  <si>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</si>
  <si>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</si>
  <si>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</si>
  <si>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</si>
  <si>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</si>
  <si>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</si>
  <si>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</si>
  <si>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</si>
  <si>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</si>
  <si>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</si>
  <si>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</si>
  <si>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</si>
  <si>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</si>
  <si>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</si>
  <si>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</si>
  <si>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</si>
  <si>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</si>
  <si>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</si>
  <si>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</si>
  <si>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</si>
  <si>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</si>
  <si>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</si>
  <si>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</si>
  <si>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</si>
  <si>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</si>
  <si>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</si>
  <si>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</si>
  <si>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</si>
  <si>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</si>
  <si>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</si>
  <si>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</si>
  <si>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</si>
  <si>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</si>
  <si>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</si>
  <si>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</si>
  <si>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</si>
  <si>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</si>
  <si>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</si>
  <si>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</si>
  <si>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</si>
  <si>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</si>
  <si>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</si>
  <si>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</si>
  <si>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</si>
  <si>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</si>
  <si>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</si>
  <si>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</si>
  <si>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</si>
  <si>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</si>
  <si>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</si>
  <si>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</si>
  <si>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</si>
  <si>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</si>
  <si>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</si>
  <si>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</si>
  <si>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</si>
  <si>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</si>
  <si>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</si>
  <si>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</si>
  <si>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</si>
  <si>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</si>
  <si>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</si>
  <si>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</si>
  <si>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</si>
  <si>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</si>
  <si>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</si>
  <si>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</si>
  <si>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</si>
  <si>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</si>
  <si>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</si>
  <si>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</si>
  <si>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</si>
  <si>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</si>
  <si>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</si>
  <si>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</si>
  <si>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</si>
  <si>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</si>
  <si>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</si>
  <si>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</si>
  <si>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</si>
  <si>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</si>
  <si>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</si>
  <si>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</si>
  <si>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</si>
  <si>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</si>
  <si>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</si>
  <si>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</si>
  <si>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</si>
  <si>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</si>
  <si>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</si>
  <si>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</si>
  <si>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</si>
  <si>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</si>
  <si>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</si>
  <si>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</si>
  <si>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</si>
  <si>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</si>
  <si>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</si>
  <si>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</si>
  <si>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</si>
  <si>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</si>
  <si>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</si>
  <si>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</si>
  <si>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</si>
  <si>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</si>
  <si>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</si>
  <si>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</si>
  <si>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</si>
  <si>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</si>
  <si>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</si>
  <si>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</si>
  <si>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</si>
  <si>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</si>
  <si>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</si>
  <si>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</si>
  <si>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</si>
  <si>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</si>
  <si>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</si>
  <si>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</si>
  <si>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</si>
  <si>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</si>
  <si>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</si>
  <si>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</si>
  <si>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</si>
  <si>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</si>
  <si>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</si>
  <si>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</si>
  <si>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</si>
  <si>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</si>
  <si>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</si>
  <si>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</si>
  <si>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</si>
  <si>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</si>
  <si>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</si>
  <si>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</si>
  <si>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</si>
  <si>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45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</si>
  <si>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</si>
  <si>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</si>
  <si>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</si>
  <si>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</si>
  <si>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</si>
  <si>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</si>
  <si>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10 Min</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</si>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</sst>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0">
    <sortCondition ref="H1:H8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268.49718819444388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14.87620439814782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45931.44561412037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45931.44561412037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45931.44561412037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45931.44561412037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45931.44561412037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45931.44561412037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45931.44561412037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45931.44561412037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45931.44561412037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45931.44561412037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45931.44561412037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45931.44561412037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45931.44561412037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45931.44561412037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45931.44561412037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45931.44561412037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45931.44561412037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45931.44561412037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45931.44561412037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45931.44561412037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45931.44561412037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45931.44561412037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45931.44561412037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45931.44561412037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45931.44561412037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45931.44561412037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45931.44561412037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45931.44561412037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45931.44561412037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45931.44561412037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45931.44561412037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45931.44561412037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45931.44561412037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45931.44561412037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45931.44561412037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45931.44561412037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45931.44561412037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45931.44561412037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45931.44561412037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45931.44561412037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45931.44561412037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45931.44561412037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45931.44561412037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45931.44561412037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45931.44561412037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45931.44561412037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45931.44561412037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45931.44561412037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45931.44561412037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45931.44561412037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45931.44561412037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45931.44561412037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45931.44561412037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45931.44561412037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45931.44561412037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45931.44561412037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45931.44561412037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45931.44561412037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45931.44561412037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45931.44561412037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45931.44561412037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45931.44561412037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45931.44561412037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45931.44561412037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45931.44561412037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45931.44561412037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45931.44561412037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45931.44561412037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45931.44561412037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45931.44561412037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45931.44561412037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45931.44561412037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45931.44561412037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45931.44561412037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45931.44561412037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45931.44561412037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45931.44561412037</v>
      </c>
      <c r="H80" s="68"/>
      <c r="I80" s="73" t="str">
        <f>IFERROR(VLOOKUP(D80,DB!A:F,6,0),"")</f>
        <v/>
      </c>
      <c r="J80" s="73" t="str">
        <f>IFERROR(VLOOKUP(D80,DB!A:G,7,0),"")</f>
        <v/>
      </c>
      <c r="K80" s="69"/>
      <c r="L80" s="70" t="str">
        <f>IFERROR(VLOOKUP(D80,DB!A:I,9,0),"")</f>
        <v/>
      </c>
    </row>
  </sheetData>
  <customSheetViews>
    <customSheetView guid="{F6042A99-DD27-4453-835D-0834D95730CC}" filter="1" showAutoFilter="1">
      <pageMargins left="0" right="0" top="0" bottom="0" header="0" footer="0"/>
      <autoFilter ref="B1:M1" xr:uid="{0AEC76F4-C83B-47B9-A199-A576D8A0D63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239.79383171295922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124.71853078703862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106.44577615740855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8.2200469907402294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45931.44561412037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45931.44561412037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45931.44561412037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45931.44561412037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45931.44561412037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45931.44561412037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45931.44561412037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45931.44561412037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45931.44561412037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45931.44561412037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45931.44561412037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2</v>
      </c>
      <c r="D2" s="18" t="s">
        <v>24911</v>
      </c>
      <c r="E2" s="18" t="s">
        <v>38964</v>
      </c>
      <c r="F2" s="22">
        <v>45931.348946759259</v>
      </c>
      <c r="G2" s="21">
        <f t="shared" ref="G2:G3" ca="1" si="0">IFERROR(NOW()-F2,"-")</f>
        <v>9.6667361111030914E-2</v>
      </c>
      <c r="H2" s="22">
        <v>45931.33693287037</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45931.44561412037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45931.44561412037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45931.44561412037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45931.44561412037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45931.44561412037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45931.44561412037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45931.44561412037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45931.44561412037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45931.44561412037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45931.44561412037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45931.44561412037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45931.44561412037</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45931.44561412037</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45931.44561412037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45931.44561412037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45931.44561412037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45931.44561412037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45931.44561412037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45931.44561412037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45931.44561412037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45931.44561412037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45931.44561412037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45931.44561412037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45931.44561412037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45931.44561412037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45931.44561412037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45931.44561412037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45931.44561412037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45931.44561412037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45931.44561412037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45931.44561412037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45931.44561412037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45931.44561412037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45931.44561412037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45931.44561412037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45931.44561412037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45931.44561412037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45931.44561412037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45931.44561412037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45931.44561412037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45931.44561412037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45931.44561412037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45931.44561412037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45931.44561412037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45931.44561412037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45931.44561412037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45931.44561412037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45931.44561412037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45931.44561412037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45931.44561412037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45931.44561412037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45931.44561412037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45931.44561412037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45931.44561412037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45931.44561412037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45931.44561412037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45931.44561412037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45931.44561412037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45931.44561412037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45931.44561412037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45931.44561412037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45931.44561412037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45931.44561412037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45931.44561412037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45931.44561412037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45931.44561412037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45931.44561412037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45931.44561412037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45931.44561412037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45931.44561412037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45931.44561412037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45931.44561412037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45931.44561412037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45931.44561412037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45931.44561412037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45931.44561412037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45931.44561412037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45931.44561412037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45931.44561412037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45931.44561412037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45931.44561412037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45931.44561412037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45931.44561412037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45931.44561412037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45931.44561412037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45931.44561412037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45931.44561412037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45931.44561412037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45931.44561412037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45931.44561412037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45931.44561412037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45931.44561412037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45931.44561412037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45931.44561412037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45931.44561412037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45931.44561412037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45931.44561412037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45931.44561412037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45931.44561412037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45931.44561412037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45931.44561412037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45931.44561412037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45931.44561412037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45931.44561412037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45931.44561412037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45931.44561412037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45931.44561412037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45931.44561412037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45931.44561412037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45931.44561412037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45931.44561412037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45931.44561412037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45931.44561412037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45931.44561412037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45931.44561412037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45931.44561412037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45931.44561412037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45931.44561412037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45931.44561412037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45931.44561412037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45931.44561412037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45931.44561412037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45931.44561412037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45931.44561412037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45931.44561412037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45931.44561412037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45931.44561412037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45931.44561412037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45931.44561412037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45931.44561412037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45931.44561412037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45931.44561412037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45931.44561412037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45931.44561412037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45931.44561412037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45931.44561412037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45931.44561412037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45931.44561412037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45931.44561412037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45931.44561412037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45931.44561412037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45931.44561412037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45931.44561412037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45931.44561412037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45931.44561412037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45931.44561412037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45931.44561412037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45931.44561412037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45931.44561412037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45931.44561412037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45931.44561412037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45931.44561412037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45931.44561412037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45931.44561412037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45931.44561412037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45931.44561412037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45931.44561412037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45931.44561412037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45931.44561412037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45931.44561412037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45931.44561412037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45931.44561412037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45931.44561412037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45931.44561412037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45931.44561412037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45931.44561412037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45931.44561412037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45931.44561412037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45931.44561412037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45931.44561412037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45931.44561412037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45931.44561412037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45931.44561412037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45931.44561412037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45931.44561412037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45931.44561412037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45931.44561412037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45931.44561412037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45931.44561412037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45931.44561412037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45931.44561412037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45931.44561412037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45931.44561412037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45931.44561412037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45931.44561412037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45931.44561412037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45931.44561412037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45931.44561412037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45931.44561412037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45931.44561412037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45931.44561412037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45931.44561412037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45931.44561412037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45931.44561412037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45931.44561412037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45931.44561412037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45931.44561412037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45931.44561412037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45931.44561412037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45931.44561412037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45931.44561412037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45931.44561412037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45931.44561412037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45931.44561412037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45931.44561412037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45931.44561412037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45931.44561412037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45931.44561412037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45931.44561412037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45931.44561412037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45931.44561412037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45931.44561412037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45931.44561412037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45931.44561412037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45931.44561412037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45931.44561412037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45931.44561412037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45931.44561412037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45931.44561412037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45931.44561412037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45931.44561412037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45931.44561412037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45931.44561412037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45931.44561412037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45931.44561412037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45931.44561412037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45931.44561412037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45931.44561412037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45931.44561412037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45931.44561412037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45931.44561412037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45931.44561412037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45931.44561412037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45931.44561412037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45931.44561412037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45931.44561412037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45931.44561412037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45931.44561412037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45931.44561412037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45931.44561412037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45931.44561412037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45931.44561412037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45931.44561412037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45931.44561412037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45931.44561412037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45931.44561412037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45931.44561412037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45931.44561412037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45931.44561412037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45931.44561412037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45931.44561412037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45931.44561412037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45931.44561412037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45931.44561412037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45931.44561412037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45931.44561412037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45931.44561412037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45931.44561412037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45931.44561412037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45931.44561412037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45931.44561412037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45931.44561412037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45931.44561412037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45931.44561412037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45931.44561412037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45931.44561412037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45931.44561412037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45931.44561412037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45931.44561412037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45931.44561412037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45931.44561412037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45931.44561412037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45931.44561412037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45931.44561412037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45931.44561412037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45931.44561412037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45931.44561412037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45931.44561412037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45931.44561412037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45931.44561412037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45931.44561412037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45931.44561412037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45931.44561412037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45931.44561412037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45931.44561412037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45931.44561412037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45931.44561412037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45931.44561412037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45931.44561412037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45931.44561412037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45931.44561412037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45931.44561412037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45931.44561412037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45931.44561412037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45931.44561412037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45931.44561412037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45931.44561412037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45931.44561412037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45931.44561412037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45931.44561412037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45931.44561412037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45931.44561412037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45931.44561412037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45931.44561412037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45931.44561412037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45931.44561412037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45931.44561412037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45931.44561412037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45931.44561412037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45931.44561412037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45931.44561412037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45931.44561412037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45931.44561412037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45931.44561412037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45931.44561412037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45931.44561412037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45931.44561412037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45931.44561412037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45931.44561412037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45931.44561412037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45931.44561412037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45931.44561412037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45931.44561412037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45931.44561412037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45931.44561412037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45931.44561412037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45931.44561412037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45931.44561412037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45931.44561412037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45931.44561412037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45931.44561412037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45931.44561412037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45931.44561412037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45931.44561412037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45931.44561412037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45931.44561412037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45931.44561412037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45931.44561412037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45931.44561412037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45931.44561412037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45931.44561412037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45931.44561412037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45931.44561412037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45931.44561412037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45931.44561412037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45931.44561412037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45931.44561412037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45931.44561412037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45931.44561412037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45931.44561412037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45931.44561412037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45931.44561412037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45931.44561412037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45931.44561412037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45931.44561412037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45931.44561412037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45931.44561412037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45931.44561412037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45931.44561412037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45931.44561412037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45931.44561412037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45931.44561412037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45931.44561412037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45931.44561412037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45931.44561412037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45931.44561412037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45931.44561412037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45931.44561412037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45931.44561412037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45931.44561412037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45931.44561412037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45931.44561412037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45931.44561412037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45931.44561412037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45931.44561412037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45931.44561412037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45931.44561412037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45931.44561412037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45931.44561412037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45931.44561412037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45931.44561412037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45931.44561412037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45931.44561412037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45931.44561412037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45931.44561412037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45931.44561412037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45931.44561412037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45931.44561412037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45931.44561412037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45931.44561412037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45931.44561412037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45931.44561412037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45931.44561412037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45931.44561412037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45931.44561412037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45931.44561412037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45931.44561412037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45931.44561412037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45931.44561412037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45931.44561412037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45931.44561412037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45931.44561412037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45931.44561412037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45931.44561412037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45931.44561412037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45931.44561412037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45931.44561412037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45931.44561412037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45931.44561412037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45931.44561412037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45931.44561412037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45931.44561412037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45931.44561412037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45931.44561412037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45931.44561412037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45931.44561412037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45931.44561412037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45931.44561412037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45931.44561412037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45931.44561412037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45931.44561412037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45931.44561412037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45931.44561412037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45931.44561412037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45931.44561412037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45931.44561412037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45931.44561412037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45931.44561412037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45931.44561412037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45931.44561412037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45931.44561412037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45931.44561412037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45931.44561412037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45931.44561412037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45931.44561412037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45931.44561412037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45931.44561412037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45931.44561412037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45931.44561412037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45931.44561412037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45931.44561412037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45931.44561412037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45931.44561412037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45931.44561412037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45931.44561412037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45931.44561412037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45931.44561412037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45931.44561412037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45931.44561412037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45931.44561412037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45931.44561412037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45931.44561412037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45931.44561412037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45931.44561412037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45931.44561412037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45931.44561412037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45931.44561412037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45931.44561412037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45931.44561412037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45931.44561412037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45931.44561412037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45931.44561412037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45931.44561412037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45931.44561412037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45931.44561412037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45931.44561412037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45931.44561412037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45931.44561412037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45931.44561412037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45931.44561412037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45931.44561412037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45931.44561412037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45931.44561412037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45931.44561412037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45931.44561412037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45931.44561412037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45931.44561412037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45931.44561412037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45931.44561412037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45931.44561412037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45931.44561412037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45931.44561412037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45931.44561412037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45931.44561412037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45931.44561412037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45931.44561412037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45931.44561412037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45931.44561412037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45931.44561412037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45931.44561412037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45931.44561412037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45931.44561412037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45931.44561412037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45931.44561412037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45931.44561412037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45931.44561412037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45931.44561412037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45931.44561412037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45931.44561412037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45931.44561412037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45931.44561412037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45931.44561412037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45931.44561412037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45931.44561412037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45931.44561412037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45931.44561412037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45931.44561412037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45931.44561412037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45931.44561412037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45931.44561412037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45931.44561412037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45931.44561412037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45931.44561412037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45931.44561412037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45931.44561412037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45931.44561412037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45931.44561412037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45931.44561412037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45931.44561412037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45931.44561412037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45931.44561412037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45931.44561412037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45931.44561412037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45931.44561412037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45931.44561412037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45931.44561412037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45931.44561412037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45931.44561412037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45931.44561412037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45931.44561412037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45931.44561412037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45931.44561412037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45931.44561412037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45931.44561412037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45931.44561412037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45931.44561412037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45931.44561412037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45931.44561412037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45931.44561412037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45931.44561412037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45931.44561412037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45931.44561412037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45931.44561412037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45931.44561412037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45931.44561412037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45931.44561412037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45931.44561412037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45931.44561412037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45931.44561412037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45931.44561412037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45931.44561412037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45931.44561412037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45931.44561412037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45931.44561412037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45931.44561412037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45931.44561412037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45931.44561412037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45931.44561412037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45931.44561412037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45931.44561412037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45931.44561412037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45931.44561412037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45931.44561412037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45931.44561412037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45931.44561412037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45931.44561412037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45931.44561412037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45931.44561412037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45931.44561412037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45931.44561412037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45931.44561412037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45931.44561412037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45931.44561412037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45931.44561412037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45931.44561412037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45931.44561412037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45931.44561412037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45931.44561412037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45931.44561412037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45931.44561412037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45931.44561412037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45931.44561412037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45931.44561412037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45931.44561412037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45931.44561412037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45931.44561412037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45931.44561412037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45931.44561412037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45931.44561412037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45931.44561412037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45931.44561412037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45931.44561412037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45931.44561412037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45931.44561412037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45931.44561412037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45931.44561412037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45931.44561412037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45931.44561412037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45931.44561412037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45931.44561412037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45931.44561412037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45931.44561412037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45931.44561412037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45931.44561412037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45931.44561412037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45931.44561412037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45931.44561412037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45931.44561412037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45931.44561412037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45931.44561412037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45931.44561412037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45931.44561412037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45931.44561412037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45931.44561412037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45931.44561412037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45931.44561412037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45931.44561412037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45931.44561412037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45931.44561412037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45931.44561412037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45931.44561412037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45931.44561412037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45931.44561412037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45931.44561412037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45931.44561412037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45931.44561412037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45931.44561412037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45931.44561412037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45931.44561412037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45931.44561412037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45931.44561412037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45931.44561412037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45931.44561412037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45931.44561412037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45931.44561412037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45931.44561412037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45931.44561412037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45931.44561412037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45931.44561412037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45931.44561412037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45931.44561412037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45931.44561412037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45931.44561412037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45931.44561412037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45931.44561412037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45931.44561412037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45931.44561412037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45931.44561412037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45931.44561412037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45931.44561412037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45931.44561412037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45931.44561412037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45931.44561412037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45931.44561412037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45931.44561412037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45931.44561412037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45931.44561412037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45931.44561412037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45931.44561412037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45931.44561412037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45931.44561412037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45931.44561412037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45931.44561412037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45931.44561412037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45931.44561412037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45931.44561412037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45931.44561412037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45931.44561412037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45931.44561412037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45931.44561412037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45931.44561412037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45931.44561412037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45931.44561412037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45931.44561412037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45931.44561412037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45931.44561412037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45931.44561412037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45931.44561412037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45931.44561412037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45931.44561412037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45931.44561412037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45931.44561412037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45931.44561412037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45931.44561412037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45931.44561412037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45931.44561412037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45931.44561412037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45931.44561412037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45931.44561412037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45931.44561412037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45931.44561412037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45931.44561412037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45931.44561412037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45931.44561412037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45931.44561412037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45931.44561412037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45931.44561412037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45931.44561412037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45931.44561412037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45931.44561412037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45931.44561412037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45931.44561412037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45931.44561412037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45931.44561412037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45931.44561412037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45931.44561412037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45931.44561412037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45931.44561412037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45931.44561412037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45931.44561412037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45931.44561412037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45931.44561412037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45931.44561412037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45931.44561412037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45931.44561412037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45931.44561412037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45931.44561412037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45931.44561412037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45931.44561412037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45931.44561412037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45931.44561412037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45931.44561412037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45931.44561412037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45931.44561412037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45931.44561412037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45931.44561412037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45931.44561412037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45931.44561412037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45931.44561412037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45931.44561412037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45931.44561412037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45931.44561412037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45931.44561412037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45931.44561412037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45931.44561412037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45931.44561412037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45931.44561412037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45931.44561412037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45931.44561412037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45931.44561412037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45931.44561412037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45931.44561412037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45931.44561412037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45931.44561412037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45931.44561412037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45931.44561412037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45931.44561412037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45931.44561412037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45931.44561412037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45931.44561412037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45931.44561412037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45931.44561412037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45931.44561412037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45931.44561412037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45931.44561412037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45931.44561412037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45931.44561412037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45931.44561412037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45931.44561412037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45931.44561412037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45931.44561412037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45931.44561412037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45931.44561412037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45931.44561412037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45931.44561412037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45931.44561412037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45931.44561412037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45931.44561412037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45931.44561412037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45931.44561412037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45931.44561412037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45931.44561412037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45931.44561412037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45931.44561412037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45931.44561412037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45931.44561412037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45931.44561412037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45931.44561412037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45931.44561412037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45931.44561412037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45931.44561412037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45931.44561412037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45931.44561412037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45931.44561412037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45931.44561412037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45931.44561412037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45931.44561412037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45931.44561412037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45931.44561412037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45931.44561412037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45931.44561412037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45931.44561412037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45931.44561412037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45931.44561412037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45931.44561412037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45931.44561412037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45931.44561412037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45931.44561412037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45931.44561412037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45931.44561412037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45931.44561412037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45931.44561412037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45931.44561412037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45931.44561412037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45931.44561412037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45931.44561412037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45931.44561412037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45931.44561412037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45931.44561412037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45931.44561412037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45931.44561412037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45931.44561412037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45931.44561412037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45931.44561412037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45931.44561412037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45931.44561412037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45931.44561412037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45931.44561412037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45931.44561412037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45931.44561412037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45931.44561412037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45931.44561412037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45931.44561412037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45931.44561412037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45931.44561412037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45931.44561412037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45931.44561412037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45931.44561412037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45931.44561412037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45931.44561412037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45931.44561412037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45931.44561412037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45931.44561412037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45931.44561412037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45931.44561412037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45931.44561412037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45931.44561412037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45931.44561412037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45931.44561412037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45931.44561412037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45931.44561412037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45931.44561412037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45931.44561412037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45931.44561412037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45931.44561412037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45931.44561412037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45931.44561412037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45931.44561412037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45931.44561412037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45931.44561412037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45931.44561412037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45931.44561412037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45931.44561412037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45931.44561412037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45931.44561412037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45931.44561412037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45931.44561412037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45931.44561412037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45931.44561412037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45931.44561412037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45931.44561412037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45931.44561412037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45931.44561412037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45931.44561412037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45931.44561412037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45931.44561412037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45931.44561412037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45931.44561412037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45931.44561412037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45931.44561412037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45931.44561412037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45931.44561412037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45931.44561412037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45931.44561412037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45931.44561412037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45931.44561412037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45931.44561412037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45931.44561412037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45931.44561412037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45931.44561412037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45931.44561412037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45931.44561412037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45931.44561412037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45931.44561412037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45931.44561412037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45931.44561412037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45931.44561412037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45931.44561412037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45931.44561412037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45931.44561412037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45931.44561412037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45931.44561412037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45931.44561412037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45931.44561412037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45931.44561412037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45931.44561412037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45931.44561412037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45931.44561412037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45931.44561412037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45931.44561412037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45931.44561412037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45931.44561412037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45931.44561412037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45931.44561412037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45931.44561412037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45931.44561412037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45931.44561412037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45931.44561412037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45931.44561412037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45931.44561412037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45931.44561412037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45931.44561412037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45931.44561412037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45931.44561412037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45931.44561412037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45931.44561412037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45931.44561412037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45931.44561412037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45931.44561412037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45931.44561412037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45931.44561412037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45931.44561412037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45931.44561412037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45931.44561412037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45931.44561412037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45931.44561412037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45931.44561412037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45931.44561412037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45931.44561412037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45931.44561412037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45931.44561412037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45931.44561412037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45931.44561412037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45931.44561412037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45931.44561412037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45931.44561412037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45931.44561412037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45931.44561412037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45931.44561412037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45931.44561412037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45931.44561412037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45931.44561412037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45931.44561412037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45931.44561412037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45931.44561412037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45931.44561412037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45931.44561412037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45931.44561412037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45931.44561412037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45931.44561412037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45931.44561412037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45931.44561412037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45931.44561412037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45931.44561412037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45931.44561412037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45931.44561412037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45931.44561412037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45931.44561412037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45931.44561412037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45931.44561412037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45931.44561412037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45931.44561412037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45931.44561412037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45931.44561412037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45931.44561412037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45931.44561412037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45931.44561412037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45931.44561412037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45931.44561412037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45931.44561412037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45931.44561412037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45931.44561412037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45931.44561412037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45931.44561412037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45931.44561412037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45931.44561412037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45931.44561412037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45931.44561412037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45931.44561412037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45931.44561412037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45931.44561412037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45931.44561412037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45931.44561412037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45931.44561412037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45931.44561412037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45931.44561412037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45931.44561412037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45931.44561412037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45931.44561412037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45931.44561412037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45931.44561412037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45931.44561412037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45931.44561412037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45931.44561412037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45931.44561412037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45931.44561412037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45931.44561412037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45931.44561412037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45931.44561412037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45931.44561412037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45931.44561412037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45931.44561412037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45931.44561412037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45931.44561412037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45931.44561412037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45931.44561412037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45931.44561412037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45931.44561412037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45931.44561412037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45931.44561412037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45931.44561412037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45931.44561412037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45931.44561412037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45931.44561412037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45931.44561412037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45931.44561412037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45931.44561412037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45931.44561412037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45931.44561412037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45931.44561412037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45931.44561412037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45931.44561412037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45931.44561412037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45931.44561412037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45931.44561412037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45931.44561412037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45931.44561412037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45931.44561412037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45931.44561412037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45931.44561412037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45931.44561412037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45931.44561412037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45931.44561412037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45931.44561412037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45931.44561412037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45931.44561412037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45931.44561412037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45931.44561412037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45931.44561412037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45931.44561412037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45931.44561412037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45931.44561412037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45931.44561412037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45931.44561412037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45931.44561412037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45931.44561412037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45931.44561412037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45931.44561412037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45931.44561412037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45931.44561412037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45931.44561412037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45931.44561412037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45931.44561412037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45931.44561412037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45931.44561412037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45931.44561412037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45931.44561412037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45931.44561412037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45931.44561412037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45931.44561412037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45931.44561412037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45931.44561412037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45931.44561412037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45931.44561412037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45931.44561412037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45931.44561412037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45931.44561412037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45931.44561412037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45931.44561412037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45931.44561412037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45931.44561412037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45931.44561412037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45931.44561412037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45931.44561412037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45931.44561412037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45931.44561412037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45931.44561412037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45931.44561412037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45931.44561412037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45931.44561412037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45931.44561412037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45931.44561412037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45931.44561412037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45931.44561412037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45931.44561412037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45931.44561412037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45931.44561412037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45931.44561412037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45931.44561412037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45931.44561412037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45931.44561412037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45931.44561412037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45931.44561412037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45931.44561412037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45931.44561412037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45931.44561412037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45931.44561412037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45931.44561412037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45931.44561412037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45931.44561412037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45931.44561412037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45931.44561412037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45931.44561412037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45931.44561412037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45931.44561412037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45931.44561412037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45931.44561412037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45931.44561412037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45931.44561412037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45931.44561412037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45931.44561412037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45931.44561412037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45931.44561412037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45931.44561412037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45931.44561412037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45931.44561412037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45931.44561412037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45931.44561412037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45931.44561412037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45931.44561412037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45931.44561412037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45931.44561412037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45931.44561412037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45931.44561412037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45931.44561412037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45931.44561412037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45931.44561412037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45931.44561412037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45931.44561412037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45931.44561412037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45931.44561412037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45931.44561412037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45931.44561412037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45931.44561412037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45931.44561412037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45931.44561412037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45931.44561412037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45931.44561412037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45931.44561412037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45931.44561412037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45931.44561412037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45931.44561412037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45931.44561412037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45931.44561412037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45931.44561412037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45931.44561412037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45931.44561412037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45931.44561412037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45931.44561412037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45931.44561412037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45931.44561412037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45931.44561412037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45931.44561412037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45931.44561412037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45931.44561412037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45931.44561412037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45931.44561412037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45931.44561412037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45931.44561412037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45931.44561412037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45931.44561412037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45931.44561412037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45931.44561412037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45931.44561412037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45931.44561412037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45931.44561412037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45931.44561412037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45931.44561412037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45931.44561412037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45931.44561412037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45931.44561412037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45931.44561412037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45931.44561412037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45931.44561412037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45931.44561412037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45931.44561412037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45931.44561412037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45931.44561412037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45931.44561412037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45931.44561412037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45931.44561412037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45931.44561412037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45931.44561412037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45931.44561412037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45931.44561412037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45931.44561412037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45931.44561412037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45931.44561412037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45931.44561412037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45931.44561412037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45931.44561412037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45931.44561412037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45931.44561412037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45931.44561412037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45931.44561412037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45931.44561412037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45931.44561412037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45931.44561412037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45931.44561412037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45931.44561412037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45931.44561412037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45931.44561412037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45931.44561412037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45931.44561412037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45931.44561412037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45931.44561412037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45931.44561412037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45931.44561412037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45931.44561412037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45931.44561412037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45931.44561412037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45931.44561412037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45931.44561412037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45931.44561412037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45931.44561412037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45931.44561412037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45931.44561412037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45931.44561412037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45931.44561412037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45931.44561412037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45931.44561412037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45931.44561412037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45931.44561412037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45931.44561412037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45931.44561412037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45931.44561412037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45931.44561412037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45931.44561412037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45931.44561412037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45931.44561412037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45931.44561412037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45931.44561412037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45931.44561412037</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227.96489652777382</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0.55533634259336395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2</v>
      </c>
      <c r="D4" s="107" t="s">
        <v>25914</v>
      </c>
      <c r="E4" s="112" t="s">
        <v>38964</v>
      </c>
      <c r="F4" s="113">
        <v>45931.363310185188</v>
      </c>
      <c r="G4" s="114">
        <f ca="1">IFERROR(NOW()-F4,"")</f>
        <v>8.2303935181698762E-2</v>
      </c>
      <c r="H4" s="113">
        <v>45931.376238425924</v>
      </c>
      <c r="I4" s="110" t="str">
        <f>IFERROR(VLOOKUP(D4,DB!A:F,6,0),"")</f>
        <v>SCECO</v>
      </c>
      <c r="J4" s="110" t="str">
        <f>IFERROR(VLOOKUP(D4,DB!A:G,7,0),"")</f>
        <v>Dead+Dead</v>
      </c>
      <c r="K4" s="115" t="s">
        <v>39064</v>
      </c>
      <c r="L4" s="107" t="str">
        <f>IFERROR(VLOOKUP(D4,DB!A:I,9,0),"")</f>
        <v>Latis</v>
      </c>
    </row>
    <row r="5" spans="1:16" ht="15" customHeight="1">
      <c r="A5" s="110" t="s">
        <v>39065</v>
      </c>
      <c r="B5" s="110" t="str">
        <f>IFERROR(VLOOKUP(D5,DB!A:K,11,0),"")</f>
        <v>R4</v>
      </c>
      <c r="C5" s="111">
        <v>2</v>
      </c>
      <c r="D5" s="107" t="s">
        <v>34878</v>
      </c>
      <c r="E5" s="112" t="s">
        <v>38964</v>
      </c>
      <c r="F5" s="113"/>
      <c r="G5" s="114">
        <f ca="1">IFERROR(NOW()-F5,"")</f>
        <v>45931.44561412037</v>
      </c>
      <c r="H5" s="113">
        <v>45931.38857638889</v>
      </c>
      <c r="I5" s="110" t="str">
        <f>IFERROR(VLOOKUP(D5,DB!A:F,6,0),"")</f>
        <v>SCECO</v>
      </c>
      <c r="J5" s="110" t="str">
        <f>IFERROR(VLOOKUP(D5,DB!A:G,7,0),"")</f>
        <v>Vandalized</v>
      </c>
      <c r="K5" s="115" t="s">
        <v>39066</v>
      </c>
      <c r="L5" s="107" t="str">
        <f>IFERROR(VLOOKUP(D5,DB!A:I,9,0),"")</f>
        <v>Latis</v>
      </c>
    </row>
    <row r="6" spans="1:16" ht="15" customHeight="1">
      <c r="A6" s="110"/>
      <c r="B6" s="110" t="str">
        <f>IFERROR(VLOOKUP(D6,DB!A:K,11,0),"")</f>
        <v/>
      </c>
      <c r="C6" s="111"/>
      <c r="D6" s="107"/>
      <c r="E6" s="112"/>
      <c r="F6" s="113"/>
      <c r="G6" s="114">
        <f ca="1">IFERROR(NOW()-F6,"")</f>
        <v>45931.44561412037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45931.44561412037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45931.44561412037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45931.44561412037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45931.44561412037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45931.44561412037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45931.44561412037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45931.44561412037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45931.44561412037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45931.44561412037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45931.44561412037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45931.44561412037</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45931.44561412037</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45931.44561412037</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45931.44561412037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45931.44561412037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45931.44561412037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45931.44561412037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45931.44561412037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45931.44561412037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45931.44561412037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45931.44561412037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45931.44561412037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45931.44561412037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45931.44561412037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45931.44561412037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45931.44561412037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45931.44561412037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45931.44561412037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45931.44561412037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45931.44561412037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45931.44561412037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45931.44561412037</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39.613553935181699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5.2567368055533734</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45931.44561412037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45931.44561412037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45931.44561412037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45931.44561412037</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45931.44561412037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45931.44561412037</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45931.44561412037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45931.44561412037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45931.44561412037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45931.44561412037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45931.44561412037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45931.44561412037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45931.44561412037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45931.44561412037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45931.44561412037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45931.44561412037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45931.44561412037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45931.44561412037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45931.44561412037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45931.44561412037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45931.44561412037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45931.44561412037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45931.44561412037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45931.44561412037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45931.44561412037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45931.44561412037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45931.44561412037</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45931.44561412037</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45931.44561412037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45931.44561412037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45931.44561412037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45931.44561412037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45931.44561412037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45931.44561412037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45931.44561412037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45931.44561412037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45931.44561412037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45931.44561412037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45931.44561412037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45931.44561412037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45931.44561412037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45931.44561412037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45931.44561412037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45931.44561412037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45931.44561412037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45931.44561412037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45931.44561412037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45931.44561412037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45931.44561412037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45931.44561412037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45931.44561412037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45931.44561412037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45931.44561412037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45931.44561412037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45931.44561412037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45931.44561412037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45931.44561412037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45931.44561412037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45931.44561412037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45931.44561412037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45931.44561412037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45931.44561412037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45931.44561412037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45931.44561412037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45931.44561412037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45931.44561412037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45931.44561412037</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45931.44561412037</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45931.44561412037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45931.44561412037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45931.44561412037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45931.44561412037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45931.44561412037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45931.44561412037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45931.44561412037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45931.44561412037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45931.44561412037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45931.44561412037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45931.44561412037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45931.44561412037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45931.44561412037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45931.44561412037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45931.44561412037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45931.44561412037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45931.44561412037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45931.44561412037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45931.44561412037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45931.44561412037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45931.44561412037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45931.44561412037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45931.44561412037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45931.44561412037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45931.44561412037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45931.44561412037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45931.44561412037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45931.44561412037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45931.44561412037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45931.44561412037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45931.44561412037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45931.44561412037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45931.44561412037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45931.44561412037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45931.44561412037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45931.44561412037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45931.44561412037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45931.44561412037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45931.44561412037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45931.44561412037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45931.44561412037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45931.44561412037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45931.44561412037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45931.44561412037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45931.44561412037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45931.44561412037</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45931.44561412037</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45931.44561412037</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45931.44561412037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45931.44561412037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45931.44561412037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45931.44561412037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45931.44561412037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45931.44561412037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45931.44561412037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45931.44561412037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45931.44561412037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45931.44561412037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45931.44561412037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45931.44561412037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45931.44561412037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45931.44561412037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45931.44561412037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45931.44561412037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45931.44561412037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45931.44561412037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45931.44561412037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45931.44561412037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45931.44561412037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45931.44561412037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45931.44561412037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45931.44561412037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45931.44561412037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45931.44561412037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45931.44561412037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45931.44561412037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45931.44561412037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45931.44561412037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45931.44561412037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45931.44561412037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45931.44561412037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45931.44561412037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45931.44561412037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45931.44561412037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45931.44561412037</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45931.44561412037</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45931.44561412037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45931.44561412037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45931.44561412037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45931.44561412037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45931.44561412037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45931.44561412037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45931.44561412037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45931.44561412037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45931.44561412037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45931.44561412037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45931.44561412037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45931.44561412037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45931.44561412037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45931.44561412037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45931.44561412037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45931.44561412037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45931.44561412037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45931.44561412037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45931.44561412037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45931.44561412037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45931.44561412037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45931.44561412037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45931.44561412037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45931.44561412037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45931.44561412037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45931.44561412037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45931.44561412037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45931.44561412037</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45931.44561412037</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45931.44561412037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45931.44561412037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45931.44561412037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45931.44561412037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45931.44561412037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45931.44561412037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45931.44561412037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45931.44561412037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45931.44561412037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45931.44561412037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45931.44561412037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45931.44561412037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45931.44561412037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45931.44561412037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45931.44561412037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45931.44561412037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45931.44561412037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45931.44561412037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45931.44561412037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45931.44561412037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45931.44561412037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45931.44561412037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45931.44561412037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45931.44561412037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45931.44561412037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45931.44561412037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45931.44561412037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45931.44561412037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45931.44561412037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45931.44561412037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45931.44561412037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45931.44561412037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45931.44561412037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45931.44561412037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45931.44561412037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45931.44561412037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45931.44561412037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45931.44561412037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45931.44561412037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45931.44561412037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45931.44561412037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45931.44561412037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45931.44561412037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45931.44561412037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45931.44561412037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45931.44561412037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45931.44561412037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45931.44561412037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45931.44561412037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45931.44561412037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45931.44561412037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45931.44561412037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45931.44561412037</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45931.44561412037</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2.3018988425901625</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4.672766898147529</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4.3280678240771522</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45931.44561412037</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45931.44561412037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45931.44561412037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45931.44561412037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45931.44561412037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45931.44561412037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45931.44561412037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45931.44561412037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45931.44561412037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45931.44561412037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45931.44561412037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45931.44561412037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45931.44561412037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45931.44561412037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45931.44561412037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45931.44561412037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45931.44561412037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45931.44561412037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45931.44561412037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45931.44561412037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45931.44561412037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45931.44561412037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45931.44561412037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45931.44561412037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45931.44561412037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45931.44561412037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45931.44561412037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45931.44561412037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45931.44561412037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45931.44561412037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45931.44561412037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45931.44561412037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45931.44561412037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45931.44561412037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45931.44561412037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45931.44561412037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45931.44561412037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45931.44561412037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45931.44561412037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45931.44561412037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45931.44561412037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45931.44561412037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45931.44561412037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45931.44561412037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45931.44561412037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45931.44561412037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45931.44561412037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45931.44561412037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45931.44561412037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45931.44561412037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45931.44561412037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45931.44561412037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45931.44561412037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45931.44561412037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45931.44561412037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45931.44561412037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45931.44561412037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45931.44561412037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45931.44561412037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45931.44561412037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45931.44561412037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45931.44561412037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45931.44561412037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45931.44561412037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45931.44561412037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45931.44561412037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45931.44561412037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45931.44561412037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45931.44561412037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45931.44561412037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45931.44561412037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45931.44561412037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45931.44561412037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45931.44561412037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45931.44561412037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45931.44561412037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45931.44561412037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45931.44561412037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45931.44561412037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45931.44561412037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45931.44561412037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45931.44561412037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45931.44561412037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45931.44561412037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45931.44561412037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45931.44561412037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45931.44561412037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45931.44561412037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45931.44561412037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45931.44561412037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45931.44561412037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45931.44561412037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45931.44561412037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45931.44561412037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45931.44561412037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45931.44561412037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45931.44561412037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45931.44561412037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45931.44561412037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45931.44561412037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45931.44561412037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45931.44561412037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45931.44561412037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45931.44561412037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45931.44561412037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45931.44561412037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45931.44561412037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45931.44561412037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45931.44561412037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45931.44561412037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45931.44561412037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45931.44561412037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45931.44561412037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45931.44561412037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45931.44561412037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45931.44561412037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45931.44561412037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45931.44561412037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45931.44561412037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45931.44561412037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45931.44561412037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45931.44561412037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45931.44561412037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45931.44561412037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45931.44561412037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45931.44561412037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45931.44561412037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45931.44561412037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45931.44561412037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45931.44561412037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45931.44561412037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45931.44561412037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45931.44561412037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45931.44561412037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45931.44561412037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45931.44561412037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45931.44561412037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45931.44561412037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45931.44561412037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45931.44561412037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45931.44561412037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45931.44561412037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45931.44561412037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45931.44561412037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45931.44561412037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45931.44561412037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45931.44561412037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45931.44561412037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45931.44561412037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45931.44561412037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45931.44561412037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45931.44561412037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45931.44561412037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45931.44561412037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45931.44561412037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45931.44561412037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45931.44561412037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45931.44561412037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45931.44561412037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45931.44561412037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45931.44561412037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45931.44561412037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45931.44561412037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45931.44561412037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45931.44561412037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45931.44561412037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45931.44561412037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45931.44561412037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45931.44561412037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45931.44561412037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45931.44561412037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45931.44561412037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45931.44561412037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45931.44561412037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45931.44561412037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45931.44561412037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45931.44561412037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45931.44561412037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45931.44561412037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45931.44561412037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45931.44561412037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45931.44561412037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45931.44561412037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45931.44561412037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45931.44561412037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45931.44561412037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45931.44561412037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45931.44561412037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45931.44561412037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45931.44561412037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45931.44561412037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45931.44561412037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45931.44561412037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45931.44561412037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45931.44561412037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45931.44561412037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45931.44561412037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45931.44561412037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45931.44561412037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45931.44561412037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45931.44561412037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45931.44561412037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45931.44561412037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45931.44561412037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45931.44561412037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45931.44561412037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45931.44561412037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45931.44561412037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45931.44561412037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45931.44561412037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45931.44561412037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45931.44561412037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45931.44561412037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45931.44561412037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45931.44561412037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45931.44561412037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45931.44561412037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45931.44561412037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45931.44561412037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45931.44561412037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45931.44561412037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45931.44561412037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45931.44561412037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45931.44561412037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45931.44561412037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45931.44561412037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45931.44561412037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45931.44561412037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45931.44561412037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45931.44561412037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45931.44561412037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45931.44561412037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45931.44561412037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45931.44561412037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45931.44561412037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45931.44561412037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45931.44561412037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45931.44561412037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45931.44561412037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45931.44561412037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45931.44561412037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45931.44561412037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45931.44561412037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45931.44561412037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45931.44561412037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45931.44561412037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45931.44561412037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45931.44561412037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45931.44561412037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45931.44561412037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45931.44561412037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45931.44561412037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45931.44561412037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45931.44561412037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45931.44561412037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45931.44561412037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45931.44561412037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45931.44561412037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45931.44561412037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45931.44561412037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45931.44561412037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45931.44561412037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45931.44561412037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45931.44561412037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45931.44561412037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45931.44561412037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45931.44561412037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45931.44561412037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45931.44561412037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45931.44561412037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45931.44561412037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45931.44561412037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45931.44561412037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45931.44561412037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45931.44561412037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45931.44561412037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45931.44561412037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45931.44561412037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45931.44561412037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45931.44561412037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45931.44561412037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45931.44561412037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45931.44561412037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45931.44561412037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45931.44561412037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45931.44561412037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45931.44561412037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45931.44561412037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45931.44561412037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45931.44561412037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45931.44561412037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45931.44561412037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45931.44561412037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45931.44561412037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45931.44561412037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45931.44561412037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45931.44561412037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45931.44561412037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45931.44561412037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45931.44561412037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45931.44561412037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45931.44561412037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45931.44561412037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45931.44561412037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45931.44561412037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45931.44561412037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45931.44561412037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45931.44561412037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45931.44561412037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45931.44561412037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45931.44561412037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45931.44561412037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45931.44561412037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45931.44561412037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45931.44561412037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45931.44561412037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45931.44561412037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45931.44561412037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45931.44561412037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45931.44561412037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45931.44561412037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45931.44561412037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45931.44561412037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45931.44561412037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45931.44561412037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45931.44561412037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45931.44561412037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45931.44561412037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45931.44561412037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45931.44561412037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45931.44561412037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45931.44561412037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45931.44561412037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45931.44561412037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45931.44561412037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45931.44561412037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45931.44561412037</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2025-10-01T07:42:54Z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