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79" documentId="13_ncr:1_{F6CB121F-512D-4AA6-A0C1-0FB36C537598}" xr6:coauthVersionLast="47" xr6:coauthVersionMax="47" xr10:uidLastSave="{C57AB4AC-76F6-4556-B14F-7C4CBAE3312F}"/>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<sst xmlns="http://schemas.openxmlformats.org/spreadsheetml/2006/main" count="178591" uniqueCount="39079">
  <si>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</si>
  <si>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</si>
  <si>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</si>
  <si>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</si>
  <si>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</si>
  <si>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</si>
  <si>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</si>
  <si>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</si>
  <si>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</si>
  <si>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</si>
  <si>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</si>
  <si>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</si>
  <si>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</si>
  <si>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</si>
  <si>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</si>
  <si>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</si>
  <si>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</si>
  <si>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</si>
  <si>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</si>
  <si>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</si>
  <si>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</si>
  <si>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</si>
  <si>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</si>
  <si>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</si>
  <si>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</si>
  <si>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</si>
  <si>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</si>
  <si>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</si>
  <si>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</si>
  <si>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</si>
  <si>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</si>
  <si>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</si>
  <si>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</si>
  <si>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</si>
  <si>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</si>
  <si>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</si>
  <si>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</si>
  <si>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</si>
  <si>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</si>
  <si>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</si>
  <si>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</si>
  <si>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</si>
  <si>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</si>
  <si>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</si>
  <si>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</si>
  <si>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</si>
  <si>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</si>
  <si>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</si>
  <si>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</si>
  <si>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</si>
  <si>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</si>
  <si>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</si>
  <si>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</si>
  <si>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</si>
  <si>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</si>
  <si>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</si>
  <si>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</si>
  <si>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</si>
  <si>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</si>
  <si>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</si>
  <si>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</si>
  <si>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</si>
  <si>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</si>
  <si>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</si>
  <si>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</si>
  <si>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</si>
  <si>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</si>
  <si>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</si>
  <si>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</si>
  <si>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</si>
  <si>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</si>
  <si>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</si>
  <si>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</si>
  <si>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</si>
  <si>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</si>
  <si>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</si>
  <si>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</si>
  <si>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</si>
  <si>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</si>
  <si>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</si>
  <si>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</si>
  <si>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</si>
  <si>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</si>
  <si>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</si>
  <si>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</si>
  <si>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</si>
  <si>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</si>
  <si>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</si>
  <si>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</si>
  <si>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</si>
  <si>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</si>
  <si>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</si>
  <si>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</si>
  <si>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</si>
  <si>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</si>
  <si>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</si>
  <si>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</si>
  <si>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</si>
  <si>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</si>
  <si>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</si>
  <si>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</si>
  <si>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</si>
  <si>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</si>
  <si>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</si>
  <si>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</si>
  <si>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</si>
  <si>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</si>
  <si>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</si>
  <si>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</si>
  <si>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</si>
  <si>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</si>
  <si>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</si>
  <si>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</si>
  <si>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</si>
  <si>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</si>
  <si>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</si>
  <si>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</si>
  <si>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</si>
  <si>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</si>
  <si>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</si>
  <si>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</si>
  <si>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</si>
  <si>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</si>
  <si>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</si>
  <si>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</si>
  <si>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</si>
  <si>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</si>
  <si>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</si>
  <si>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</si>
  <si>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</si>
  <si>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</si>
  <si>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</si>
  <si>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</si>
  <si>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</si>
  <si>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</si>
  <si>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</si>
  <si>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</si>
  <si>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</si>
  <si>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</si>
  <si>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</si>
  <si>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</si>
  <si>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</si>
  <si>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</si>
  <si>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</si>
  <si>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</si>
  <si>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</si>
  <si>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</si>
  <si>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</si>
  <si>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</si>
  <si>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</si>
  <si>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</si>
  <si>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</si>
  <si>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</si>
  <si>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</si>
  <si>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</si>
  <si>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</si>
  <si>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</si>
  <si>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</si>
  <si>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</si>
  <si>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</si>
  <si>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</si>
  <si>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</si>
  <si>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</si>
  <si>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</si>
  <si>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</si>
  <si>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</si>
  <si>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</si>
  <si>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</si>
  <si>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</si>
  <si>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</si>
  <si>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</si>
  <si>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</si>
  <si>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</si>
  <si>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</si>
  <si>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</si>
  <si>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</si>
  <si>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</si>
  <si>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</si>
  <si>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</si>
  <si>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</si>
  <si>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</si>
  <si>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</si>
  <si>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</si>
  <si>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</si>
  <si>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</si>
  <si>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</si>
  <si>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</si>
  <si>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</si>
  <si>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</si>
  <si>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</si>
  <si>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</si>
  <si>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</si>
  <si>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</si>
  <si>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</si>
  <si>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</si>
  <si>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</si>
  <si>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</si>
  <si>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</si>
  <si>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</si>
  <si>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</si>
  <si>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</si>
  <si>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</si>
  <si>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</si>
  <si>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</si>
  <si>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</si>
  <si>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</si>
  <si>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</si>
  <si>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</si>
  <si>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</si>
  <si>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</si>
  <si>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</si>
  <si>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</si>
  <si>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</si>
  <si>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</si>
  <si>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</si>
  <si>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</si>
  <si>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</si>
  <si>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</si>
  <si>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</si>
  <si>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</si>
  <si>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</si>
  <si>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</si>
  <si>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</si>
  <si>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</si>
  <si>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</si>
  <si>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</si>
  <si>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</si>
  <si>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</si>
  <si>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</si>
  <si>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</si>
  <si>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</si>
  <si>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</si>
  <si>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</si>
  <si>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</si>
  <si>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</si>
  <si>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</si>
  <si>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</si>
  <si>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</si>
  <si>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</si>
  <si>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</si>
  <si>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</si>
  <si>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</si>
  <si>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</si>
  <si>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</si>
  <si>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</si>
  <si>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</si>
  <si>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</si>
  <si>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</si>
  <si>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</si>
  <si>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</si>
  <si>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</si>
  <si>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</si>
  <si>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</si>
  <si>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</si>
  <si>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</si>
  <si>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</si>
  <si>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</si>
  <si>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</si>
  <si>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</si>
  <si>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</si>
  <si>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</si>
  <si>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</si>
  <si>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</si>
  <si>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</si>
  <si>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</si>
  <si>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</si>
  <si>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</si>
  <si>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</si>
  <si>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</si>
  <si>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</si>
  <si>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</si>
  <si>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</si>
  <si>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</si>
  <si>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</si>
  <si>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</si>
  <si>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</si>
  <si>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</si>
  <si>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</si>
  <si>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</si>
  <si>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</si>
  <si>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</si>
  <si>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</si>
  <si>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</si>
  <si>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</si>
  <si>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</si>
  <si>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</si>
  <si>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</si>
  <si>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</si>
  <si>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</si>
  <si>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</si>
  <si>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</si>
  <si>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</si>
  <si>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</si>
  <si>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</si>
  <si>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</si>
  <si>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</si>
  <si>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</si>
  <si>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</si>
  <si>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</si>
  <si>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</si>
  <si>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</si>
  <si>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</si>
  <si>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</si>
  <si>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</si>
  <si>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</si>
  <si>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</si>
  <si>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</si>
  <si>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</si>
  <si>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</si>
  <si>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</si>
  <si>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</si>
  <si>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</si>
  <si>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</si>
  <si>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</si>
  <si>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</si>
  <si>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</si>
  <si>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</si>
  <si>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</si>
  <si>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</si>
  <si>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</si>
  <si>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</si>
  <si>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</si>
  <si>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</si>
  <si>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</si>
  <si>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</si>
  <si>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</si>
  <si>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</si>
  <si>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</si>
  <si>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</si>
  <si>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</si>
  <si>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</si>
  <si>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</si>
  <si>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</si>
  <si>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</si>
  <si>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</si>
  <si>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</si>
  <si>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</si>
  <si>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</si>
  <si>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</si>
  <si>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</si>
  <si>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</si>
  <si>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</si>
  <si>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</si>
  <si>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</si>
  <si>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</si>
  <si>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</si>
  <si>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</si>
  <si>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</si>
  <si>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</si>
  <si>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</si>
  <si>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</si>
  <si>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</si>
  <si>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</si>
  <si>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</si>
  <si>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</si>
  <si>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</si>
  <si>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</si>
  <si>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</si>
  <si>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</si>
  <si>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</si>
  <si>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</si>
  <si>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</si>
  <si>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</si>
  <si>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</si>
  <si>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</si>
  <si>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</si>
  <si>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</si>
  <si>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</si>
  <si>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</si>
  <si>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</si>
  <si>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</si>
  <si>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</si>
  <si>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</si>
  <si>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</si>
  <si>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</si>
  <si>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</si>
  <si>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</si>
  <si>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</si>
  <si>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</si>
  <si>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</si>
  <si>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</si>
  <si>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</si>
  <si>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</si>
  <si>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</si>
  <si>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</si>
  <si>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</si>
  <si>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</si>
  <si>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</si>
  <si>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</si>
  <si>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</si>
  <si>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</si>
  <si>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</si>
  <si>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</si>
  <si>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</si>
  <si>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</si>
  <si>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</si>
  <si>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</si>
  <si>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</si>
  <si>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</si>
  <si>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</si>
  <si>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</si>
  <si>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</si>
  <si>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</si>
  <si>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</si>
  <si>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</si>
  <si>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</si>
  <si>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</si>
  <si>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</si>
  <si>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</si>
  <si>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</si>
  <si>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</si>
  <si>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</si>
  <si>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</si>
  <si>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</si>
  <si>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</si>
  <si>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</si>
  <si>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</si>
  <si>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</si>
  <si>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</si>
  <si>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</si>
  <si>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</si>
  <si>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</si>
  <si>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</si>
  <si>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</si>
  <si>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</si>
  <si>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</si>
  <si>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</si>
  <si>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</si>
  <si>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</si>
  <si>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</si>
  <si>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</si>
  <si>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</si>
  <si>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</si>
  <si>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</si>
  <si>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</si>
  <si>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</si>
  <si>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</si>
  <si>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</si>
  <si>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</si>
  <si>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</si>
  <si>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</si>
  <si>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</si>
  <si>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</si>
  <si>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</si>
  <si>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</si>
  <si>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</si>
  <si>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</si>
  <si>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</si>
  <si>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</si>
  <si>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</si>
  <si>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</si>
  <si>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</si>
  <si>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</si>
  <si>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</si>
  <si>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</si>
  <si>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</si>
  <si>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</si>
  <si>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</si>
  <si>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</si>
  <si>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</si>
  <si>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</si>
  <si>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</si>
  <si>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</si>
  <si>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</si>
  <si>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</si>
  <si>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</si>
  <si>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</si>
  <si>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</si>
  <si>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</si>
  <si>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</si>
  <si>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</si>
  <si>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</si>
  <si>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</si>
  <si>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</si>
  <si>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</si>
  <si>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</si>
  <si>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</si>
  <si>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</si>
  <si>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</si>
  <si>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</si>
  <si>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</si>
  <si>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</si>
  <si>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</si>
  <si>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</si>
  <si>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</si>
  <si>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</si>
  <si>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</si>
  <si>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</si>
  <si>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</si>
  <si>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</si>
  <si>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</si>
  <si>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</si>
  <si>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</si>
  <si>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</si>
  <si>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</si>
  <si>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</si>
  <si>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</si>
  <si>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</si>
  <si>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</si>
  <si>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</si>
  <si>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</si>
  <si>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</si>
  <si>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</si>
  <si>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</si>
  <si>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</si>
  <si>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</si>
  <si>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</si>
  <si>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</si>
  <si>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</si>
  <si>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</si>
  <si>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</si>
  <si>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</si>
  <si>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</si>
  <si>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</si>
  <si>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</si>
  <si>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</si>
  <si>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</si>
  <si>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</si>
  <si>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</si>
  <si>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</si>
  <si>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</si>
  <si>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</si>
  <si>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</si>
  <si>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</si>
  <si>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</si>
  <si>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</si>
  <si>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</si>
  <si>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</si>
  <si>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</si>
  <si>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</si>
  <si>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</si>
  <si>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</si>
  <si>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</si>
  <si>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</si>
  <si>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</si>
  <si>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</si>
  <si>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</si>
  <si>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</si>
  <si>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</si>
  <si>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</si>
  <si>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</si>
  <si>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</si>
  <si>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</si>
  <si>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</si>
  <si>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</si>
  <si>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</si>
  <si>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</si>
  <si>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</si>
  <si>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</si>
  <si>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</si>
  <si>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</si>
  <si>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</si>
  <si>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</si>
  <si>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</si>
  <si>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</si>
  <si>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</si>
  <si>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</si>
  <si>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</si>
  <si>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</si>
  <si>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</si>
  <si>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</si>
  <si>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</si>
  <si>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</si>
  <si>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</si>
  <si>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</si>
  <si>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</si>
  <si>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</si>
  <si>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</si>
  <si>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</si>
  <si>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</si>
  <si>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</si>
  <si>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</si>
  <si>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</si>
  <si>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</si>
  <si>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</si>
  <si>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</si>
  <si>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</si>
  <si>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</si>
  <si>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</si>
  <si>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</si>
  <si>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</si>
  <si>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</si>
  <si>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</si>
  <si>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</si>
  <si>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</si>
  <si>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</si>
  <si>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</si>
  <si>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</si>
  <si>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</si>
  <si>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</si>
  <si>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</si>
  <si>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</si>
  <si>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</si>
  <si>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</si>
  <si>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</si>
  <si>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</si>
  <si>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</si>
  <si>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</si>
  <si>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</si>
  <si>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</si>
  <si>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</si>
  <si>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</si>
  <si>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</si>
  <si>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</si>
  <si>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</si>
  <si>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</si>
  <si>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</si>
  <si>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</si>
  <si>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</si>
  <si>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</si>
  <si>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</si>
  <si>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</si>
  <si>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</si>
  <si>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</si>
  <si>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</si>
  <si>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</si>
  <si>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</si>
  <si>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</si>
  <si>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</si>
  <si>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</si>
  <si>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</si>
  <si>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</si>
  <si>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</si>
  <si>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</si>
  <si>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</si>
  <si>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</si>
  <si>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</si>
  <si>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</si>
  <si>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</si>
  <si>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</si>
  <si>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</si>
  <si>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</si>
  <si>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</si>
  <si>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</si>
  <si>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</si>
  <si>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</si>
  <si>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</si>
  <si>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</si>
  <si>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</si>
  <si>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</si>
  <si>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</si>
  <si>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</si>
  <si>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</si>
  <si>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</si>
  <si>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</si>
  <si>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</si>
  <si>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</si>
  <si>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</si>
  <si>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</si>
  <si>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</si>
  <si>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</si>
  <si>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</si>
  <si>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</si>
  <si>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</si>
  <si>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</si>
  <si>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</si>
  <si>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</si>
  <si>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</si>
  <si>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</si>
  <si>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</si>
  <si>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</si>
  <si>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</si>
  <si>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</si>
  <si>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</si>
  <si>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</si>
  <si>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</si>
  <si>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</si>
  <si>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</si>
  <si>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</si>
  <si>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</si>
  <si>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</si>
  <si>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</si>
  <si>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</si>
  <si>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</si>
  <si>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</si>
  <si>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</si>
  <si>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</si>
  <si>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</si>
  <si>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</si>
  <si>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</si>
  <si>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</si>
  <si>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</si>
  <si>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</si>
  <si>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</si>
  <si>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</si>
  <si>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</si>
  <si>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</si>
  <si>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</si>
  <si>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</si>
  <si>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</si>
  <si>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</si>
  <si>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</si>
  <si>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</si>
  <si>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</si>
  <si>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</si>
  <si>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</si>
  <si>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</si>
  <si>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</si>
  <si>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</si>
  <si>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</si>
  <si>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</si>
  <si>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</si>
  <si>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</si>
  <si>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</si>
  <si>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</si>
  <si>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</si>
  <si>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</si>
  <si>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</si>
  <si>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</si>
  <si>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</si>
  <si>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</si>
  <si>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</si>
  <si>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</si>
  <si>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</si>
  <si>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</si>
  <si>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</si>
  <si>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</si>
  <si>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</si>
  <si>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</si>
  <si>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</si>
  <si>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</si>
  <si>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</si>
  <si>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</si>
  <si>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</si>
  <si>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</si>
  <si>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</si>
  <si>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</si>
  <si>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</si>
  <si>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</si>
  <si>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</si>
  <si>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</si>
  <si>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</si>
  <si>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</si>
  <si>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</si>
  <si>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</si>
  <si>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</si>
  <si>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</si>
  <si>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</si>
  <si>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</si>
  <si>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</si>
  <si>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</si>
  <si>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</si>
  <si>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</si>
  <si>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</si>
  <si>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</si>
  <si>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</si>
  <si>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</si>
  <si>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</si>
  <si>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</si>
  <si>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</si>
  <si>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</si>
  <si>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</si>
  <si>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</si>
  <si>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</si>
  <si>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</si>
  <si>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</si>
  <si>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</si>
  <si>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</si>
  <si>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</si>
  <si>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</si>
  <si>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</si>
  <si>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</si>
  <si>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</si>
  <si>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</si>
  <si>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</si>
  <si>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</si>
  <si>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</si>
  <si>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</si>
  <si>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</si>
  <si>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</si>
  <si>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</si>
  <si>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</si>
  <si>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</si>
  <si>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</si>
  <si>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</si>
  <si>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</si>
  <si>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</si>
  <si>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</si>
  <si>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</si>
  <si>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</si>
  <si>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</si>
  <si>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</si>
  <si>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</si>
  <si>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</si>
  <si>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</si>
  <si>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</si>
  <si>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</si>
  <si>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</si>
  <si>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</si>
  <si>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</si>
  <si>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</si>
  <si>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</si>
  <si>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</si>
  <si>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</si>
  <si>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</si>
  <si>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</si>
  <si>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</si>
  <si>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</si>
  <si>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</si>
  <si>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</si>
  <si>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</si>
  <si>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</si>
  <si>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</si>
  <si>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</si>
  <si>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</si>
  <si>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</si>
  <si>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</si>
  <si>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</si>
  <si>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</si>
  <si>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</si>
  <si>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</si>
  <si>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</si>
  <si>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</si>
  <si>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</si>
  <si>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</si>
  <si>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</si>
  <si>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</si>
  <si>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</si>
  <si>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</si>
  <si>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</si>
  <si>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</si>
  <si>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</si>
  <si>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</si>
  <si>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</si>
  <si>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</si>
  <si>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</si>
  <si>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</si>
  <si>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</si>
  <si>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</si>
  <si>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</si>
  <si>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</si>
  <si>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</si>
  <si>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</si>
  <si>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</si>
  <si>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</si>
  <si>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</si>
  <si>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</si>
  <si>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</si>
  <si>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</si>
  <si>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</si>
  <si>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</si>
  <si>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</si>
  <si>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</si>
  <si>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</si>
  <si>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</si>
  <si>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</si>
  <si>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</si>
  <si>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</si>
  <si>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</si>
  <si>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</si>
  <si>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</si>
  <si>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</si>
  <si>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</si>
  <si>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</si>
  <si>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</si>
  <si>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</si>
  <si>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</si>
  <si>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</si>
  <si>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</si>
  <si>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</si>
  <si>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</si>
  <si>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</si>
  <si>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</si>
  <si>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</si>
  <si>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</si>
  <si>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</si>
  <si>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</si>
  <si>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</si>
  <si>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</si>
  <si>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</si>
  <si>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</si>
  <si>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</si>
  <si>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</si>
  <si>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</si>
  <si>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</si>
  <si>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</si>
  <si>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</si>
  <si>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</si>
  <si>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</si>
  <si>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</si>
  <si>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</si>
  <si>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</si>
  <si>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</si>
  <si>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</si>
  <si>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</si>
  <si>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</si>
  <si>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</si>
  <si>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</si>
  <si>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</si>
  <si>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</si>
  <si>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</si>
  <si>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</si>
  <si>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</si>
  <si>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</si>
  <si>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</si>
  <si>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</si>
  <si>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</si>
  <si>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</si>
  <si>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</si>
  <si>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</si>
  <si>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</si>
  <si>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</si>
  <si>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</si>
  <si>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</si>
  <si>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</si>
  <si>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</si>
  <si>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</si>
  <si>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</si>
  <si>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</si>
  <si>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</si>
  <si>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</si>
  <si>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</si>
  <si>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</si>
  <si>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</si>
  <si>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</si>
  <si>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</si>
  <si>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</si>
  <si>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</si>
  <si>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</si>
  <si>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</si>
  <si>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</si>
  <si>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</si>
  <si>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</si>
  <si>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</si>
  <si>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</si>
  <si>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</si>
  <si>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</si>
  <si>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</si>
  <si>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</si>
  <si>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</si>
  <si>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</si>
  <si>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</si>
  <si>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</si>
  <si>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</si>
  <si>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</si>
  <si>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</si>
  <si>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</si>
  <si>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</si>
  <si>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</si>
  <si>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</si>
  <si>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</si>
  <si>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</si>
  <si>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</si>
  <si>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</si>
  <si>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</si>
  <si>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</si>
  <si>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</si>
  <si>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</si>
  <si>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</si>
  <si>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</si>
  <si>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</si>
  <si>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</si>
  <si>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</si>
  <si>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</si>
  <si>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</si>
  <si>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</si>
  <si>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</si>
  <si>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</si>
  <si>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</si>
  <si>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</si>
  <si>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</si>
  <si>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</si>
  <si>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</si>
  <si>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</si>
  <si>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</si>
  <si>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</si>
  <si>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</si>
  <si>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</si>
  <si>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</si>
  <si>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</si>
  <si>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</si>
  <si>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</si>
  <si>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</si>
  <si>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</si>
  <si>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</si>
  <si>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</si>
  <si>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</si>
  <si>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</si>
  <si>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</si>
  <si>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</si>
  <si>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</si>
  <si>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</si>
  <si>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</si>
  <si>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</si>
  <si>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</si>
  <si>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</si>
  <si>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</si>
  <si>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</si>
  <si>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</si>
  <si>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</si>
  <si>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</si>
  <si>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</si>
  <si>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</si>
  <si>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</si>
  <si>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</si>
  <si>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</si>
  <si>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</si>
  <si>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</si>
  <si>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</si>
  <si>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</si>
  <si>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</si>
  <si>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</si>
  <si>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</si>
  <si>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</si>
  <si>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</si>
  <si>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</si>
  <si>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</si>
  <si>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</si>
  <si>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</si>
  <si>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</si>
  <si>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</si>
  <si>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</si>
  <si>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</si>
  <si>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</si>
  <si>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</si>
  <si>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</si>
  <si>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</si>
  <si>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</si>
  <si>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</si>
  <si>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</si>
  <si>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</si>
  <si>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</si>
  <si>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</si>
  <si>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</si>
  <si>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</si>
  <si>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</si>
  <si>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</si>
  <si>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</si>
  <si>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</si>
  <si>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</si>
  <si>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</si>
  <si>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</si>
  <si>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</si>
  <si>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</si>
  <si>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</si>
  <si>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</si>
  <si>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</si>
  <si>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</si>
  <si>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</si>
  <si>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</si>
  <si>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</si>
  <si>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</si>
  <si>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</si>
  <si>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</si>
  <si>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</si>
  <si>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</si>
  <si>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</si>
  <si>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</si>
  <si>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</si>
  <si>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</si>
  <si>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</si>
  <si>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</si>
  <si>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</si>
  <si>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</si>
  <si>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</si>
  <si>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</si>
  <si>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</si>
  <si>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</si>
  <si>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</si>
  <si>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</si>
  <si>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</si>
  <si>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</si>
  <si>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</si>
  <si>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</si>
  <si>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</si>
  <si>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</si>
  <si>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</si>
  <si>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</si>
  <si>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</si>
  <si>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</si>
  <si>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</si>
  <si>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</si>
  <si>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</si>
  <si>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</si>
  <si>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</si>
  <si>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</si>
  <si>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</si>
  <si>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</si>
  <si>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</si>
  <si>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</si>
  <si>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</si>
  <si>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</si>
  <si>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</si>
  <si>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</si>
  <si>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</si>
  <si>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</si>
  <si>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</si>
  <si>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</si>
  <si>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</si>
  <si>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</si>
  <si>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</si>
  <si>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</si>
  <si>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</si>
  <si>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</si>
  <si>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</si>
  <si>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</si>
  <si>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</si>
  <si>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</si>
  <si>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</si>
  <si>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</si>
  <si>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</si>
  <si>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</si>
  <si>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</si>
  <si>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</si>
  <si>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</si>
  <si>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</si>
  <si>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</si>
  <si>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</si>
  <si>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</si>
  <si>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</si>
  <si>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</si>
  <si>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</si>
  <si>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</si>
  <si>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</si>
  <si>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</si>
  <si>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</si>
  <si>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</si>
  <si>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</si>
  <si>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</si>
  <si>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</si>
  <si>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</si>
  <si>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</si>
  <si>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</si>
  <si>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</si>
  <si>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</si>
  <si>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</si>
  <si>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</si>
  <si>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</si>
  <si>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</si>
  <si>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</si>
  <si>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</si>
  <si>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</si>
  <si>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</si>
  <si>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</si>
  <si>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</si>
  <si>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</si>
  <si>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</si>
  <si>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</si>
  <si>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</si>
  <si>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</si>
  <si>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</si>
  <si>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</si>
  <si>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</si>
  <si>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</si>
  <si>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</si>
  <si>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</si>
  <si>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</si>
  <si>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</si>
  <si>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</si>
  <si>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</si>
  <si>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</si>
  <si>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</si>
  <si>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</si>
  <si>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</si>
  <si>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</si>
  <si>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</si>
  <si>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</si>
  <si>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</si>
  <si>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</si>
  <si>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</si>
  <si>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</si>
  <si>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</si>
  <si>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</si>
  <si>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</si>
  <si>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</si>
  <si>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</si>
  <si>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</si>
  <si>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</si>
  <si>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</si>
  <si>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</si>
  <si>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</si>
  <si>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</si>
  <si>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</si>
  <si>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</si>
  <si>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</si>
  <si>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</si>
  <si>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</si>
  <si>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</si>
  <si>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</si>
  <si>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</si>
  <si>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</si>
  <si>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</si>
  <si>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</si>
  <si>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</si>
  <si>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</si>
  <si>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</si>
  <si>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</si>
  <si>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</si>
  <si>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</si>
  <si>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</si>
  <si>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</si>
  <si>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</si>
  <si>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</si>
  <si>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</si>
  <si>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</si>
  <si>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</si>
  <si>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</si>
  <si>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</si>
  <si>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</si>
  <si>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</si>
  <si>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</si>
  <si>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</si>
  <si>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</si>
  <si>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</si>
  <si>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</si>
  <si>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</si>
  <si>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</si>
  <si>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</si>
  <si>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</si>
  <si>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</si>
  <si>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</si>
  <si>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</si>
  <si>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</si>
  <si>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</si>
  <si>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</si>
  <si>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</si>
  <si>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</si>
  <si>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</si>
  <si>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</si>
  <si>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</si>
  <si>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</si>
  <si>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</si>
  <si>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</si>
  <si>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</si>
  <si>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</si>
  <si>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</si>
  <si>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</si>
  <si>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</si>
  <si>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</si>
  <si>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</si>
  <si>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</si>
  <si>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</si>
  <si>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</si>
  <si>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</si>
  <si>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</si>
  <si>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</si>
  <si>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</si>
  <si>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</si>
  <si>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</si>
  <si>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</si>
  <si>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</si>
  <si>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</si>
  <si>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</si>
  <si>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</si>
  <si>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</si>
  <si>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</si>
  <si>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</si>
  <si>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</si>
  <si>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</si>
  <si>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</si>
  <si>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</si>
  <si>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</si>
  <si>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</si>
  <si>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</si>
  <si>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</si>
  <si>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</si>
  <si>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</si>
  <si>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</si>
  <si>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</si>
  <si>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</si>
  <si>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</si>
  <si>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</si>
  <si>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</si>
  <si>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</si>
  <si>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</si>
  <si>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</si>
  <si>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</si>
  <si>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</si>
  <si>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</si>
  <si>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</si>
  <si>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</si>
  <si>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</si>
  <si>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</si>
  <si>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</si>
  <si>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</si>
  <si>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</si>
  <si>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</si>
  <si>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</si>
  <si>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</si>
  <si>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</si>
  <si>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</si>
  <si>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</si>
  <si>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</si>
  <si>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</si>
  <si>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</si>
  <si>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</si>
  <si>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</si>
  <si>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</si>
  <si>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</si>
  <si>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</si>
  <si>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</si>
  <si>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</si>
  <si>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</si>
  <si>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</si>
  <si>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</si>
  <si>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</si>
  <si>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</si>
  <si>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</si>
  <si>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</si>
  <si>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</si>
  <si>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</si>
  <si>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</si>
  <si>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</si>
  <si>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</si>
  <si>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</si>
  <si>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</si>
  <si>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</si>
  <si>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</si>
  <si>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</si>
  <si>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</si>
  <si>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</si>
  <si>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</si>
  <si>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</si>
  <si>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</si>
  <si>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</si>
  <si>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</si>
  <si>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</si>
  <si>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</si>
  <si>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</si>
  <si>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</si>
  <si>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</si>
  <si>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</si>
  <si>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</si>
  <si>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</si>
  <si>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</si>
  <si>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</si>
  <si>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</si>
  <si>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</si>
  <si>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</si>
  <si>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</si>
  <si>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</si>
  <si>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</si>
  <si>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</si>
  <si>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</si>
  <si>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</si>
  <si>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</si>
  <si>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</si>
  <si>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</si>
  <si>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</si>
  <si>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</si>
  <si>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</si>
  <si>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</si>
  <si>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</si>
  <si>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</si>
  <si>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</si>
  <si>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</si>
  <si>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</si>
  <si>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</si>
  <si>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</si>
  <si>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</si>
  <si>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</si>
  <si>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</si>
  <si>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</si>
  <si>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</si>
  <si>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</si>
  <si>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</si>
  <si>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</si>
  <si>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</si>
  <si>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</si>
  <si>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</si>
  <si>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</si>
  <si>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</si>
  <si>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</si>
  <si>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</si>
  <si>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</si>
  <si>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</si>
  <si>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</si>
  <si>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</si>
  <si>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</si>
  <si>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</si>
  <si>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</si>
  <si>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</si>
  <si>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</si>
  <si>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</si>
  <si>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</si>
  <si>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</si>
  <si>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</si>
  <si>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</si>
  <si>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</si>
  <si>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</si>
  <si>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</si>
  <si>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</si>
  <si>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</si>
  <si>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</si>
  <si>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</si>
  <si>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</si>
  <si>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</si>
  <si>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</si>
  <si>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</si>
  <si>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</si>
  <si>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</si>
  <si>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</si>
  <si>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</si>
  <si>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</si>
  <si>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</si>
  <si>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</si>
  <si>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</si>
  <si>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</si>
  <si>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</si>
  <si>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</si>
  <si>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</si>
  <si>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</si>
  <si>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</si>
  <si>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</si>
  <si>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</si>
  <si>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</si>
  <si>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</si>
  <si>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</si>
  <si>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</si>
  <si>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</si>
  <si>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</si>
  <si>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</si>
  <si>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</si>
  <si>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</si>
  <si>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</si>
  <si>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</si>
  <si>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</si>
  <si>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</si>
  <si>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</si>
  <si>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</si>
  <si>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</si>
  <si>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</si>
  <si>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</si>
  <si>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</si>
  <si>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</si>
  <si>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</si>
  <si>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</si>
  <si>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</si>
  <si>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</si>
  <si>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</si>
  <si>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</si>
  <si>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</si>
  <si>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</si>
  <si>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</si>
  <si>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</si>
  <si>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</si>
  <si>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</si>
  <si>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</si>
  <si>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</si>
  <si>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</si>
  <si>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</si>
  <si>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</si>
  <si>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</si>
  <si>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</si>
  <si>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</si>
  <si>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</si>
  <si>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</si>
  <si>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</si>
  <si>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</si>
  <si>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</si>
  <si>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</si>
  <si>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</si>
  <si>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</si>
  <si>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</si>
  <si>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</si>
  <si>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</si>
  <si>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</si>
  <si>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</si>
  <si>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</si>
  <si>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</si>
  <si>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</si>
  <si>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</si>
  <si>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</si>
  <si>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</si>
  <si>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</si>
  <si>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</si>
  <si>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</si>
  <si>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</si>
  <si>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</si>
  <si>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</si>
  <si>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</si>
  <si>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</si>
  <si>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</si>
  <si>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</si>
  <si>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</si>
  <si>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</si>
  <si>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</si>
  <si>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</si>
  <si>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</si>
  <si>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</si>
  <si>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</si>
  <si>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</si>
  <si>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</si>
  <si>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</si>
  <si>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</si>
  <si>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</si>
  <si>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</si>
  <si>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</si>
  <si>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</si>
  <si>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</si>
  <si>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</si>
  <si>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</si>
  <si>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</si>
  <si>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</si>
  <si>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</si>
  <si>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</si>
  <si>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</si>
  <si>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</si>
  <si>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</si>
  <si>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</si>
  <si>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</si>
  <si>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</si>
  <si>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</si>
  <si>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</si>
  <si>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</si>
  <si>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</si>
  <si>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</si>
  <si>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</si>
  <si>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</si>
  <si>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</si>
  <si>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</si>
  <si>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</si>
  <si>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</si>
  <si>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</si>
  <si>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</si>
  <si>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</si>
  <si>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</si>
  <si>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</si>
  <si>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</si>
  <si>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</si>
  <si>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</si>
  <si>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</si>
  <si>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</si>
  <si>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</si>
  <si>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</si>
  <si>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</si>
  <si>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</si>
  <si>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</si>
  <si>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</si>
  <si>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</si>
  <si>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</si>
  <si>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</si>
  <si>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</si>
  <si>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</si>
  <si>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</si>
  <si>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</si>
  <si>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</si>
  <si>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</si>
  <si>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</si>
  <si>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</si>
  <si>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</si>
  <si>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</si>
  <si>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</si>
  <si>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</si>
  <si>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</si>
  <si>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</si>
  <si>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</si>
  <si>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</si>
  <si>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</si>
  <si>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</si>
  <si>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</si>
  <si>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</si>
  <si>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</si>
  <si>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</si>
  <si>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</si>
  <si>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</si>
  <si>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</si>
  <si>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</si>
  <si>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</si>
  <si>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</si>
  <si>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</si>
  <si>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</si>
  <si>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</si>
  <si>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</si>
  <si>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</si>
  <si>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</si>
  <si>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</si>
  <si>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</si>
  <si>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</si>
  <si>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</si>
  <si>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</si>
  <si>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</si>
  <si>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</si>
  <si>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</si>
  <si>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</si>
  <si>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</si>
  <si>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</si>
  <si>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</si>
  <si>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</si>
  <si>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</si>
  <si>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</si>
  <si>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</si>
  <si>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</si>
  <si>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</si>
  <si>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</si>
  <si>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</si>
  <si>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</si>
  <si>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</si>
  <si>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</si>
  <si>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</si>
  <si>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</si>
  <si>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</si>
  <si>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</si>
  <si>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</si>
  <si>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</si>
  <si>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</si>
  <si>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</si>
  <si>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</si>
  <si>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</si>
  <si>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</si>
  <si>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</si>
  <si>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</si>
  <si>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</si>
  <si>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</si>
  <si>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</si>
  <si>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</si>
  <si>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</si>
  <si>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</si>
  <si>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</si>
  <si>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</si>
  <si>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</si>
  <si>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</si>
  <si>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</si>
  <si>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</si>
  <si>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</si>
  <si>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</si>
  <si>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</si>
  <si>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</si>
  <si>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</si>
  <si>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</si>
  <si>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</si>
  <si>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</si>
  <si>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</si>
  <si>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</si>
  <si>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</si>
  <si>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</si>
  <si>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</si>
  <si>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</si>
  <si>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</si>
  <si>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</si>
  <si>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</si>
  <si>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</si>
  <si>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</si>
  <si>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</si>
  <si>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</si>
  <si>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</si>
  <si>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</si>
  <si>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</si>
  <si>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</si>
  <si>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</si>
  <si>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</si>
  <si>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</si>
  <si>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</si>
  <si>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</si>
  <si>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</si>
  <si>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</si>
  <si>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</si>
  <si>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</si>
  <si>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</si>
  <si>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</si>
  <si>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</si>
  <si>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</si>
  <si>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</si>
  <si>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</si>
  <si>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</si>
  <si>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</si>
  <si>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</si>
  <si>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</si>
  <si>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</si>
  <si>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</si>
  <si>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</si>
  <si>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</si>
  <si>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</si>
  <si>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</si>
  <si>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</si>
  <si>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</si>
  <si>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</si>
  <si>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</si>
  <si>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</si>
  <si>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</si>
  <si>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</si>
  <si>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</si>
  <si>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</si>
  <si>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</si>
  <si>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</si>
  <si>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</si>
  <si>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</si>
  <si>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</si>
  <si>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</si>
  <si>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</si>
  <si>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</si>
  <si>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</si>
  <si>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</si>
  <si>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</si>
  <si>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</si>
  <si>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</si>
  <si>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</si>
  <si>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</si>
  <si>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</si>
  <si>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</si>
  <si>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</si>
  <si>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</si>
  <si>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</si>
  <si>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</si>
  <si>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</si>
  <si>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</si>
  <si>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</si>
  <si>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</si>
  <si>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</si>
  <si>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</si>
  <si>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</si>
  <si>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</si>
  <si>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</si>
  <si>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</si>
  <si>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</si>
  <si>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</si>
  <si>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</si>
  <si>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</si>
  <si>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</si>
  <si>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</si>
  <si>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</si>
  <si>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</si>
  <si>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</si>
  <si>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</si>
  <si>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</si>
  <si>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</si>
  <si>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</si>
  <si>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</si>
  <si>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</si>
  <si>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</si>
  <si>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</si>
  <si>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</si>
  <si>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</si>
  <si>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</si>
  <si>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</si>
  <si>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</si>
  <si>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</si>
  <si>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</si>
  <si>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</si>
  <si>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</si>
  <si>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</si>
  <si>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</si>
  <si>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</si>
  <si>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</si>
  <si>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</si>
  <si>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</si>
  <si>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</si>
  <si>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</si>
  <si>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</si>
  <si>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</si>
  <si>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</si>
  <si>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</si>
  <si>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</si>
  <si>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</si>
  <si>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</si>
  <si>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</si>
  <si>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</si>
  <si>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</si>
  <si>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</si>
  <si>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</si>
  <si>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</si>
  <si>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</si>
  <si>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</si>
  <si>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</si>
  <si>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</si>
  <si>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</si>
  <si>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</si>
  <si>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</si>
  <si>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</si>
  <si>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</si>
  <si>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</si>
  <si>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</si>
  <si>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</si>
  <si>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</si>
  <si>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</si>
  <si>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</si>
  <si>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</si>
  <si>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</si>
  <si>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</si>
  <si>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</si>
  <si>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</si>
  <si>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</si>
  <si>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</si>
  <si>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</si>
  <si>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</si>
  <si>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</si>
  <si>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</si>
  <si>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</si>
  <si>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</si>
  <si>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</si>
  <si>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</si>
  <si>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</si>
  <si>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</si>
  <si>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</si>
  <si>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</si>
  <si>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</si>
  <si>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</si>
  <si>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</si>
  <si>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</si>
  <si>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</si>
  <si>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</si>
  <si>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</si>
  <si>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</si>
  <si>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</si>
  <si>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</si>
  <si>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</si>
  <si>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</si>
  <si>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</si>
  <si>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</si>
  <si>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</si>
  <si>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</si>
  <si>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</si>
  <si>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</si>
  <si>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</si>
  <si>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</si>
  <si>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</si>
  <si>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</si>
  <si>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</si>
  <si>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</si>
  <si>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</si>
  <si>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</si>
  <si>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</si>
  <si>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</si>
  <si>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</si>
  <si>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</si>
  <si>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</si>
  <si>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</si>
  <si>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</si>
  <si>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</si>
  <si>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</si>
  <si>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</si>
  <si>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</si>
  <si>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</si>
  <si>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</si>
  <si>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</si>
  <si>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</si>
  <si>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</si>
  <si>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</si>
  <si>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</si>
  <si>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</si>
  <si>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</si>
  <si>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</si>
  <si>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</si>
  <si>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</si>
  <si>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</si>
  <si>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</si>
  <si>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</si>
  <si>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</si>
  <si>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</si>
  <si>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</si>
  <si>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</si>
  <si>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</si>
  <si>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</si>
  <si>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</si>
  <si>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</si>
  <si>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</si>
  <si>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</si>
  <si>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</si>
  <si>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</si>
  <si>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</si>
  <si>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</si>
  <si>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</si>
  <si>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</si>
  <si>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</si>
  <si>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</si>
  <si>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</si>
  <si>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</si>
  <si>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</si>
  <si>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</si>
  <si>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</si>
  <si>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</si>
  <si>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</si>
  <si>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</si>
  <si>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</si>
  <si>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</si>
  <si>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</si>
  <si>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</si>
  <si>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</si>
  <si>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</si>
  <si>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</si>
  <si>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</si>
  <si>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</si>
  <si>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</si>
  <si>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</si>
  <si>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</si>
  <si>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</si>
  <si>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</si>
  <si>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</si>
  <si>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</si>
  <si>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</si>
  <si>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</si>
  <si>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</si>
  <si>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</si>
  <si>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</si>
  <si>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</si>
  <si>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</si>
  <si>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</si>
  <si>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</si>
  <si>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</si>
  <si>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</si>
  <si>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</si>
  <si>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</si>
  <si>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</si>
  <si>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</si>
  <si>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</si>
  <si>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</si>
  <si>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</si>
  <si>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</si>
  <si>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</si>
  <si>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</si>
  <si>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</si>
  <si>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</si>
  <si>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</si>
  <si>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</si>
  <si>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</si>
  <si>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</si>
  <si>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</si>
  <si>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</si>
  <si>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</si>
  <si>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</si>
  <si>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</si>
  <si>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</si>
  <si>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</si>
  <si>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</si>
  <si>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</si>
  <si>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</si>
  <si>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</si>
  <si>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</si>
  <si>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</si>
  <si>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</si>
  <si>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</si>
  <si>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</si>
  <si>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</si>
  <si>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</si>
  <si>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</si>
  <si>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</si>
  <si>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</si>
  <si>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</si>
  <si>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</si>
  <si>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</si>
  <si>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</si>
  <si>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</si>
  <si>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</si>
  <si>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</si>
  <si>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</si>
  <si>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</si>
  <si>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</si>
  <si>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</si>
  <si>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</si>
  <si>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</si>
  <si>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</si>
  <si>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</si>
  <si>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</si>
  <si>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</si>
  <si>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</si>
  <si>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</si>
  <si>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</si>
  <si>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</si>
  <si>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</si>
  <si>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</si>
  <si>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</si>
  <si>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</si>
  <si>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</si>
  <si>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</si>
  <si>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</si>
  <si>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</si>
  <si>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</si>
  <si>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</si>
  <si>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</si>
  <si>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</si>
  <si>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</si>
  <si>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</si>
  <si>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</si>
  <si>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</si>
  <si>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</si>
  <si>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</si>
  <si>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</si>
  <si>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</si>
  <si>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</si>
  <si>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</si>
  <si>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</si>
  <si>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</si>
  <si>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</si>
  <si>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</si>
  <si>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</si>
  <si>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</si>
  <si>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</si>
  <si>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</si>
  <si>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</si>
  <si>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</si>
  <si>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</si>
  <si>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</si>
  <si>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</si>
  <si>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</si>
  <si>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</si>
  <si>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</si>
  <si>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</si>
  <si>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</si>
  <si>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</si>
  <si>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</si>
  <si>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</si>
  <si>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</si>
  <si>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</si>
  <si>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</si>
  <si>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</si>
  <si>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</si>
  <si>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</si>
  <si>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</si>
  <si>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</si>
  <si>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</si>
  <si>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</si>
  <si>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</si>
  <si>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</si>
  <si>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</si>
  <si>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</si>
  <si>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</si>
  <si>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</si>
  <si>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</si>
  <si>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</si>
  <si>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</si>
  <si>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</si>
  <si>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</si>
  <si>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</si>
  <si>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</si>
  <si>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</si>
  <si>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</si>
  <si>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</si>
  <si>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</si>
  <si>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</si>
  <si>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</si>
  <si>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</si>
  <si>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</si>
  <si>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</si>
  <si>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</si>
  <si>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</si>
  <si>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</si>
  <si>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</si>
  <si>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</si>
  <si>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</si>
  <si>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</si>
  <si>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</si>
  <si>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</si>
  <si>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</si>
  <si>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</si>
  <si>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</si>
  <si>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</si>
  <si>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</si>
  <si>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</si>
  <si>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</si>
  <si>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</si>
  <si>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</si>
  <si>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</si>
  <si>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</si>
  <si>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</si>
  <si>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</si>
  <si>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</si>
  <si>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</si>
  <si>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</si>
  <si>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</si>
  <si>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</si>
  <si>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</si>
  <si>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</si>
  <si>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</si>
  <si>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</si>
  <si>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</si>
  <si>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</si>
  <si>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</si>
  <si>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</si>
  <si>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</si>
  <si>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</si>
  <si>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</si>
  <si>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</si>
  <si>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</si>
  <si>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</si>
  <si>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</si>
  <si>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</si>
  <si>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</si>
  <si>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</si>
  <si>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</si>
  <si>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</si>
  <si>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</si>
  <si>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</si>
  <si>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</si>
  <si>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</si>
  <si>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</si>
  <si>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</si>
  <si>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</si>
  <si>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</si>
  <si>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</si>
  <si>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</si>
  <si>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</si>
  <si>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</si>
  <si>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</si>
  <si>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</si>
  <si>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</si>
  <si>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</si>
  <si>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</si>
  <si>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</si>
  <si>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</si>
  <si>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</si>
  <si>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</si>
  <si>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</si>
  <si>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</si>
  <si>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</si>
  <si>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</si>
  <si>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</si>
  <si>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</si>
  <si>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</si>
  <si>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</si>
  <si>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</si>
  <si>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</si>
  <si>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</si>
  <si>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</si>
  <si>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</si>
  <si>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</si>
  <si>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</si>
  <si>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</si>
  <si>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</si>
  <si>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</si>
  <si>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</si>
  <si>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</si>
  <si>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</si>
  <si>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</si>
  <si>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</si>
  <si>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</si>
  <si>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</si>
  <si>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</si>
  <si>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</si>
  <si>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</si>
  <si>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</si>
  <si>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</si>
  <si>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</si>
  <si>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</si>
  <si>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</si>
  <si>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</si>
  <si>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</si>
  <si>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</si>
  <si>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</si>
  <si>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</si>
  <si>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</si>
  <si>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</si>
  <si>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</si>
  <si>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</si>
  <si>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</si>
  <si>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</si>
  <si>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</si>
  <si>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</si>
  <si>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</si>
  <si>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</si>
  <si>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</si>
  <si>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</si>
  <si>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</si>
  <si>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</si>
  <si>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</si>
  <si>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</si>
  <si>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</si>
  <si>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</si>
  <si>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</si>
  <si>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</si>
  <si>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</si>
  <si>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</si>
  <si>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</si>
  <si>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</si>
  <si>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</si>
  <si>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</si>
  <si>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</si>
  <si>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</si>
  <si>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</si>
  <si>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</si>
  <si>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</si>
  <si>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</si>
  <si>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</si>
  <si>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</si>
  <si>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</si>
  <si>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</si>
  <si>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</si>
  <si>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</si>
  <si>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</si>
  <si>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</si>
  <si>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</si>
  <si>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</si>
  <si>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</si>
  <si>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</si>
  <si>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</si>
  <si>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</si>
  <si>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</si>
  <si>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</si>
  <si>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</si>
  <si>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</si>
  <si>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</si>
  <si>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</si>
  <si>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</si>
  <si>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</si>
  <si>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</si>
  <si>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</si>
  <si>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</si>
  <si>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</si>
  <si>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</si>
  <si>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</si>
  <si>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</si>
  <si>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</si>
  <si>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</si>
  <si>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</si>
  <si>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</si>
  <si>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</si>
  <si>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</si>
  <si>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</si>
  <si>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</si>
  <si>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</si>
  <si>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</si>
  <si>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</si>
  <si>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</si>
  <si>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</si>
  <si>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</si>
  <si>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</si>
  <si>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</si>
  <si>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</si>
  <si>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</si>
  <si>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</si>
  <si>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</si>
  <si>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</si>
  <si>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</si>
  <si>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</si>
  <si>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</si>
  <si>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</si>
  <si>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</si>
  <si>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</si>
  <si>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</si>
  <si>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</si>
  <si>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</si>
  <si>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</si>
  <si>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</si>
  <si>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</si>
  <si>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</si>
  <si>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</si>
  <si>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</si>
  <si>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</si>
  <si>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</si>
  <si>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</si>
  <si>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</si>
  <si>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</si>
  <si>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</si>
  <si>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</si>
  <si>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</si>
  <si>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</si>
  <si>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</si>
  <si>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</si>
  <si>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</si>
  <si>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</si>
  <si>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</si>
  <si>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</si>
  <si>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</si>
  <si>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</si>
  <si>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</si>
  <si>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</si>
  <si>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</si>
  <si>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</si>
  <si>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</si>
  <si>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</si>
  <si>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</si>
  <si>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</si>
  <si>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</si>
  <si>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</si>
  <si>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</si>
  <si>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</si>
  <si>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</si>
  <si>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</si>
  <si>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</si>
  <si>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</si>
  <si>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</si>
  <si>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</si>
  <si>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</si>
  <si>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</si>
  <si>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</si>
  <si>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</si>
  <si>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</si>
  <si>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</si>
  <si>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</si>
  <si>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</si>
  <si>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</si>
  <si>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</si>
  <si>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</si>
  <si>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</si>
  <si>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</si>
  <si>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</si>
  <si>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</si>
  <si>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</si>
  <si>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</si>
  <si>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</si>
  <si>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</si>
  <si>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</si>
  <si>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</si>
  <si>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</si>
  <si>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</si>
  <si>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</si>
  <si>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</si>
  <si>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</si>
  <si>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</si>
  <si>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</si>
  <si>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</si>
  <si>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</si>
  <si>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</si>
  <si>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</si>
  <si>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</si>
  <si>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</si>
  <si>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</si>
  <si>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</si>
  <si>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</si>
  <si>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</si>
  <si>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</si>
  <si>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</si>
  <si>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</si>
  <si>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</si>
  <si>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</si>
  <si>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</si>
  <si>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</si>
  <si>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</si>
  <si>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</si>
  <si>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</si>
  <si>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</si>
  <si>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</si>
  <si>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</si>
  <si>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</si>
  <si>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</si>
  <si>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</si>
  <si>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</si>
  <si>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</si>
  <si>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</si>
  <si>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</si>
  <si>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</si>
  <si>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</si>
  <si>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</si>
  <si>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</si>
  <si>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</si>
  <si>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</si>
  <si>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</si>
  <si>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</si>
  <si>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</si>
  <si>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</si>
  <si>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</si>
  <si>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</si>
  <si>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</si>
  <si>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</si>
  <si>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</si>
  <si>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</si>
  <si>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</si>
  <si>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</si>
  <si>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</si>
  <si>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</si>
  <si>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</si>
  <si>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</si>
  <si>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</si>
  <si>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</si>
  <si>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</si>
  <si>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</si>
  <si>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</si>
  <si>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</si>
  <si>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</si>
  <si>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</si>
  <si>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</si>
  <si>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</si>
  <si>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</si>
  <si>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</si>
  <si>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</si>
  <si>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</si>
  <si>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</si>
  <si>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</si>
  <si>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</si>
  <si>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</si>
  <si>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</si>
  <si>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</si>
  <si>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</si>
  <si>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</si>
  <si>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</si>
  <si>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</si>
  <si>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</si>
  <si>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</si>
  <si>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</si>
  <si>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</si>
  <si>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</si>
  <si>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</si>
  <si>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</si>
  <si>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</si>
  <si>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</si>
  <si>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</si>
  <si>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</si>
  <si>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</si>
  <si>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</si>
  <si>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</si>
  <si>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</si>
  <si>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</si>
  <si>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</si>
  <si>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</si>
  <si>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</si>
  <si>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</si>
  <si>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</si>
  <si>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</si>
  <si>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</si>
  <si>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</si>
  <si>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</si>
  <si>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</si>
  <si>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</si>
  <si>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</si>
  <si>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</si>
  <si>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</si>
  <si>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</si>
  <si>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</si>
  <si>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</si>
  <si>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</si>
  <si>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</si>
  <si>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</si>
  <si>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</si>
  <si>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</si>
  <si>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</si>
  <si>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</si>
  <si>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</si>
  <si>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</si>
  <si>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</si>
  <si>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</si>
  <si>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</si>
  <si>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</si>
  <si>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</si>
  <si>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</si>
  <si>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</si>
  <si>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</si>
  <si>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</si>
  <si>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</si>
  <si>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</si>
  <si>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</si>
  <si>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</si>
  <si>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</si>
  <si>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</si>
  <si>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</si>
  <si>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</si>
  <si>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</si>
  <si>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</si>
  <si>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</si>
  <si>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</si>
  <si>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</si>
  <si>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</si>
  <si>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</si>
  <si>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</si>
  <si>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</si>
  <si>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</si>
  <si>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</si>
  <si>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</si>
  <si>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</si>
  <si>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</si>
  <si>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</si>
  <si>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</si>
  <si>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</si>
  <si>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</si>
  <si>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</si>
  <si>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</si>
  <si>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</si>
  <si>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</si>
  <si>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</si>
  <si>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</si>
  <si>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</si>
  <si>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</si>
  <si>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</si>
  <si>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</si>
  <si>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</si>
  <si>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</si>
  <si>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</si>
  <si>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</si>
  <si>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</si>
  <si>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</si>
  <si>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</si>
  <si>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</si>
  <si>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</si>
  <si>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</si>
  <si>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</si>
  <si>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</si>
  <si>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</si>
  <si>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</si>
  <si>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</si>
  <si>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</si>
  <si>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</si>
  <si>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</si>
  <si>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</si>
  <si>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</si>
  <si>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</si>
  <si>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</si>
  <si>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</si>
  <si>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</si>
  <si>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</si>
  <si>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</si>
  <si>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</si>
  <si>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</si>
  <si>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</si>
  <si>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</si>
  <si>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</si>
  <si>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</si>
  <si>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</si>
  <si>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</si>
  <si>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</si>
  <si>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</si>
  <si>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</si>
  <si>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</si>
  <si>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</si>
  <si>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</si>
  <si>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</si>
  <si>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</si>
  <si>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</si>
  <si>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</si>
  <si>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</si>
  <si>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</si>
  <si>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</si>
  <si>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</si>
  <si>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</si>
  <si>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</si>
  <si>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</si>
  <si>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</si>
  <si>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</si>
  <si>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</si>
  <si>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</si>
  <si>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</si>
  <si>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</si>
  <si>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</si>
  <si>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</si>
  <si>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</si>
  <si>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</si>
  <si>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</si>
  <si>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</si>
  <si>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</si>
  <si>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</si>
  <si>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</si>
  <si>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</si>
  <si>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</si>
  <si>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</si>
  <si>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</si>
  <si>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</si>
  <si>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</si>
  <si>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</si>
  <si>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</si>
  <si>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</si>
  <si>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</si>
  <si>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</si>
  <si>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</si>
  <si>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</si>
  <si>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</si>
  <si>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</si>
  <si>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</si>
  <si>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</si>
  <si>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</si>
  <si>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</si>
  <si>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</si>
  <si>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</si>
  <si>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</si>
  <si>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</si>
  <si>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</si>
  <si>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</si>
  <si>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</si>
  <si>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</si>
  <si>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</si>
  <si>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</si>
  <si>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</si>
  <si>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</si>
  <si>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</si>
  <si>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</si>
  <si>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</si>
  <si>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</si>
  <si>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</si>
  <si>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</si>
  <si>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</si>
  <si>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</si>
  <si>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</si>
  <si>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</si>
  <si>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</si>
  <si>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</si>
  <si>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</si>
  <si>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</si>
  <si>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</si>
  <si>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</si>
  <si>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</si>
  <si>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</si>
  <si>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</si>
  <si>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</si>
  <si>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</si>
  <si>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</si>
  <si>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</si>
  <si>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</si>
  <si>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</si>
  <si>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</si>
  <si>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</si>
  <si>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</si>
  <si>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</si>
  <si>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</si>
  <si>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</si>
  <si>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</si>
  <si>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</si>
  <si>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</si>
  <si>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</si>
  <si>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</si>
  <si>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</si>
  <si>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</si>
  <si>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</si>
  <si>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</si>
  <si>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</si>
  <si>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</si>
  <si>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</si>
  <si>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</si>
  <si>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</si>
  <si>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</si>
  <si>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</si>
  <si>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</si>
  <si>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</si>
  <si>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</si>
  <si>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</si>
  <si>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</si>
  <si>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</si>
  <si>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</si>
  <si>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</si>
  <si>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</si>
  <si>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</si>
  <si>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</si>
  <si>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</si>
  <si>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</si>
  <si>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</si>
  <si>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</si>
  <si>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</si>
  <si>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</si>
  <si>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</si>
  <si>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</si>
  <si>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</si>
  <si>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</si>
  <si>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</si>
  <si>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</si>
  <si>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</si>
  <si>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</si>
  <si>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</si>
  <si>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</si>
  <si>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</si>
  <si>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</si>
  <si>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</si>
  <si>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</si>
  <si>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</si>
  <si>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</si>
  <si>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</si>
  <si>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</si>
  <si>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</si>
  <si>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</si>
  <si>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</si>
  <si>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</si>
  <si>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</si>
  <si>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</si>
  <si>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</si>
  <si>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</si>
  <si>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</si>
  <si>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</si>
  <si>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</si>
  <si>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</si>
  <si>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</si>
  <si>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</si>
  <si>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</si>
  <si>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</si>
  <si>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</si>
  <si>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</si>
  <si>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</si>
  <si>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</si>
  <si>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</si>
  <si>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</si>
  <si>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</si>
  <si>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</si>
  <si>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</si>
  <si>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</si>
  <si>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</si>
  <si>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</si>
  <si>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</si>
  <si>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</si>
  <si>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</si>
  <si>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</si>
  <si>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</si>
  <si>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</si>
  <si>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</si>
  <si>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</si>
  <si>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</si>
  <si>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</si>
  <si>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</si>
  <si>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</si>
  <si>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</si>
  <si>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</si>
  <si>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</si>
  <si>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</si>
  <si>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</si>
  <si>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</si>
  <si>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</si>
  <si>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</si>
  <si>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</si>
  <si>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</si>
  <si>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</si>
  <si>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</si>
  <si>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</si>
  <si>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</si>
  <si>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</si>
  <si>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</si>
  <si>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</si>
  <si>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</si>
  <si>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</si>
  <si>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</si>
  <si>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</si>
  <si>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</si>
  <si>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</si>
  <si>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</si>
  <si>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</si>
  <si>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</si>
  <si>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</si>
  <si>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</si>
  <si>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</si>
  <si>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</si>
  <si>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</si>
  <si>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</si>
  <si>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</si>
  <si>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</si>
  <si>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</si>
  <si>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</si>
  <si>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</si>
  <si>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</si>
  <si>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</si>
  <si>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</si>
  <si>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</si>
  <si>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</si>
  <si>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</si>
  <si>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</si>
  <si>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</si>
  <si>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</si>
  <si>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</si>
  <si>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</si>
  <si>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</si>
  <si>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</si>
  <si>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</si>
  <si>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</si>
  <si>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</si>
  <si>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</si>
  <si>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</si>
  <si>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</si>
  <si>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</si>
  <si>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</si>
  <si>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</si>
  <si>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</si>
  <si>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</si>
  <si>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</si>
  <si>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</si>
  <si>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</si>
  <si>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</si>
  <si>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</si>
  <si>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</si>
  <si>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</si>
  <si>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</si>
  <si>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</si>
  <si>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</si>
  <si>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</si>
  <si>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</si>
  <si>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</si>
  <si>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</si>
  <si>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</si>
  <si>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</si>
  <si>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</si>
  <si>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</si>
  <si>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</si>
  <si>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</si>
  <si>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</si>
  <si>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</si>
  <si>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</si>
  <si>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</si>
  <si>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</si>
  <si>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</si>
  <si>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</si>
  <si>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</si>
  <si>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</si>
  <si>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</si>
  <si>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</si>
  <si>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</si>
  <si>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</si>
  <si>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</si>
  <si>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</si>
  <si>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</si>
  <si>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</si>
  <si>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</si>
  <si>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</si>
  <si>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</si>
  <si>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</si>
  <si>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</si>
  <si>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</si>
  <si>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</si>
  <si>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</si>
  <si>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</si>
  <si>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</si>
  <si>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</si>
  <si>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</si>
  <si>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</si>
  <si>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</si>
  <si>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</si>
  <si>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</si>
  <si>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</si>
  <si>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</si>
  <si>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</si>
  <si>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</si>
  <si>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</si>
  <si>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</si>
  <si>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</si>
  <si>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</si>
  <si>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</si>
  <si>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</si>
  <si>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</si>
  <si>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</si>
  <si>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</si>
  <si>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</si>
  <si>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</si>
  <si>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</si>
  <si>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</si>
  <si>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</si>
  <si>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</si>
  <si>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</si>
  <si>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</si>
  <si>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</si>
  <si>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</si>
  <si>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</si>
  <si>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</si>
  <si>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</si>
  <si>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</si>
  <si>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</si>
  <si>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</si>
  <si>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</si>
  <si>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</si>
  <si>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</si>
  <si>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</si>
  <si>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</si>
  <si>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</si>
  <si>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</si>
  <si>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</si>
  <si>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</si>
  <si>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</si>
  <si>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</si>
  <si>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</si>
  <si>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</si>
  <si>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</si>
  <si>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</si>
  <si>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</si>
  <si>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</si>
  <si>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</si>
  <si>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</si>
  <si>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</si>
  <si>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</si>
  <si>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</si>
  <si>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</si>
  <si>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</si>
  <si>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</si>
  <si>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</si>
  <si>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</si>
  <si>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</si>
  <si>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</si>
  <si>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</si>
  <si>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</si>
  <si>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</si>
  <si>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</si>
  <si>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</si>
  <si>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</si>
  <si>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</si>
  <si>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</si>
  <si>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</si>
  <si>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</si>
  <si>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</si>
  <si>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</si>
  <si>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</si>
  <si>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</si>
  <si>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</si>
  <si>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</si>
  <si>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</si>
  <si>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</si>
  <si>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</si>
  <si>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</si>
  <si>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</si>
  <si>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</si>
  <si>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</si>
  <si>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</si>
  <si>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</si>
  <si>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</si>
  <si>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</si>
  <si>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</si>
  <si>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</si>
  <si>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</si>
  <si>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</si>
  <si>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</si>
  <si>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</si>
  <si>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</si>
  <si>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</si>
  <si>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</si>
  <si>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</si>
  <si>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</si>
  <si>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</si>
  <si>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</si>
  <si>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</si>
  <si>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</si>
  <si>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</si>
  <si>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</si>
  <si>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</si>
  <si>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</si>
  <si>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</si>
  <si>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</si>
  <si>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</si>
  <si>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</si>
  <si>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</si>
  <si>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</si>
  <si>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</si>
  <si>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</si>
  <si>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</si>
  <si>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</si>
  <si>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</si>
  <si>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</si>
  <si>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</si>
  <si>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</si>
  <si>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</si>
  <si>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</si>
  <si>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</si>
  <si>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</si>
  <si>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</si>
  <si>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</si>
  <si>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</si>
  <si>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</si>
  <si>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</si>
  <si>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</si>
  <si>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</si>
  <si>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</si>
  <si>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</si>
  <si>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</si>
  <si>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</si>
  <si>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</si>
  <si>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</si>
  <si>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</si>
  <si>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</si>
  <si>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</si>
  <si>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</si>
  <si>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</si>
  <si>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</si>
  <si>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</si>
  <si>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</si>
  <si>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</si>
  <si>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</si>
  <si>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</si>
  <si>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</si>
  <si>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</si>
  <si>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</si>
  <si>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</si>
  <si>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</si>
  <si>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</si>
  <si>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</si>
  <si>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</si>
  <si>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</si>
  <si>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</si>
  <si>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</si>
  <si>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</si>
  <si>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</si>
  <si>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</si>
  <si>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</si>
  <si>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</si>
  <si>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</si>
  <si>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</si>
  <si>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</si>
  <si>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</si>
  <si>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</si>
  <si>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</si>
  <si>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</si>
  <si>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</si>
  <si>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</si>
  <si>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</si>
  <si>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</si>
  <si>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</si>
  <si>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</si>
  <si>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</si>
  <si>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</si>
  <si>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</si>
  <si>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</si>
  <si>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</si>
  <si>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</si>
  <si>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</si>
  <si>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</si>
  <si>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</si>
  <si>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</si>
  <si>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</si>
  <si>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</si>
  <si>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</si>
  <si>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</si>
  <si>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</si>
  <si>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</si>
  <si>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</si>
  <si>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</si>
  <si>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</si>
  <si>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</si>
  <si>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</si>
  <si>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</si>
  <si>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</si>
  <si>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</si>
  <si>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</si>
  <si>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</si>
  <si>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</si>
  <si>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</si>
  <si>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</si>
  <si>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</si>
  <si>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</si>
  <si>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</si>
  <si>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</si>
  <si>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</si>
  <si>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</si>
  <si>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</si>
  <si>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</si>
  <si>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</si>
  <si>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</si>
  <si>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</si>
  <si>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</si>
  <si>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</si>
  <si>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</si>
  <si>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</si>
  <si>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</si>
  <si>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</si>
  <si>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</si>
  <si>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</si>
  <si>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</si>
  <si>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</si>
  <si>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</si>
  <si>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</si>
  <si>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</si>
  <si>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</si>
  <si>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</si>
  <si>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</si>
  <si>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</si>
  <si>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</si>
  <si>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</si>
  <si>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</si>
  <si>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</si>
  <si>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</si>
  <si>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</si>
  <si>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</si>
  <si>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</si>
  <si>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</si>
  <si>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</si>
  <si>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</si>
  <si>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</si>
  <si>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</si>
  <si>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</si>
  <si>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</si>
  <si>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</si>
  <si>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</si>
  <si>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</si>
  <si>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</si>
  <si>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</si>
  <si>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</si>
  <si>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</si>
  <si>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</si>
  <si>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</si>
  <si>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</si>
  <si>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</si>
  <si>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</si>
  <si>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</si>
  <si>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</si>
  <si>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</si>
  <si>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</si>
  <si>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</si>
  <si>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</si>
  <si>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</si>
  <si>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</si>
  <si>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</si>
  <si>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</si>
  <si>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</si>
  <si>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</si>
  <si>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</si>
  <si>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</si>
  <si>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</si>
  <si>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</si>
  <si>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</si>
  <si>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</si>
  <si>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</si>
  <si>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</si>
  <si>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</si>
  <si>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</si>
  <si>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</si>
  <si>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</si>
  <si>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</si>
  <si>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</si>
  <si>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</si>
  <si>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</si>
  <si>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</si>
  <si>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</si>
  <si>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</si>
  <si>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</si>
  <si>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</si>
  <si>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</si>
  <si>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</si>
  <si>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</si>
  <si>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</si>
  <si>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</si>
  <si>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</si>
  <si>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</si>
  <si>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</si>
  <si>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</si>
  <si>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</si>
  <si>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</si>
  <si>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</si>
  <si>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</si>
  <si>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</si>
  <si>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</si>
  <si>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</si>
  <si>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</si>
  <si>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</si>
  <si>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</si>
  <si>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</si>
  <si>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</si>
  <si>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</si>
  <si>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</si>
  <si>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</si>
  <si>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</si>
  <si>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</si>
  <si>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</si>
  <si>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</si>
  <si>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</si>
  <si>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</si>
  <si>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</si>
  <si>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</si>
  <si>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</si>
  <si>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</si>
  <si>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</si>
  <si>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</si>
  <si>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</si>
  <si>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</si>
  <si>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</si>
  <si>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</si>
  <si>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</si>
  <si>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</si>
  <si>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</si>
  <si>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</si>
  <si>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</si>
  <si>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</si>
  <si>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</si>
  <si>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</si>
  <si>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</si>
  <si>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</si>
  <si>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</si>
  <si>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</si>
  <si>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</si>
  <si>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</si>
  <si>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</si>
  <si>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</si>
  <si>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</si>
  <si>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</si>
  <si>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</si>
  <si>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</si>
  <si>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</si>
  <si>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</si>
  <si>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</si>
  <si>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</si>
  <si>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</si>
  <si>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</si>
  <si>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</si>
  <si>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</si>
  <si>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</si>
  <si>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</si>
  <si>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</si>
  <si>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</si>
  <si>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</si>
  <si>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</si>
  <si>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</si>
  <si>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</si>
  <si>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</si>
  <si>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</si>
  <si>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</si>
  <si>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</si>
  <si>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</si>
  <si>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</si>
  <si>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</si>
  <si>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</si>
  <si>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</si>
  <si>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</si>
  <si>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</si>
  <si>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</si>
  <si>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</si>
  <si>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</si>
  <si>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</si>
  <si>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</si>
  <si>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</si>
  <si>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</si>
  <si>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</si>
  <si>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</si>
  <si>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</si>
  <si>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</si>
  <si>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</si>
  <si>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</si>
  <si>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</si>
  <si>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</si>
  <si>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</si>
  <si>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</si>
  <si>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</si>
  <si>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</si>
  <si>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</si>
  <si>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</si>
  <si>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</si>
  <si>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</si>
  <si>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</si>
  <si>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</si>
  <si>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</si>
  <si>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</si>
  <si>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</si>
  <si>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</si>
  <si>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</si>
  <si>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</si>
  <si>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</si>
  <si>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</si>
  <si>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</si>
  <si>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</si>
  <si>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</si>
  <si>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</si>
  <si>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</si>
  <si>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</si>
  <si>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</si>
  <si>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</si>
  <si>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</si>
  <si>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</si>
  <si>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</si>
  <si>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</si>
  <si>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</si>
  <si>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</si>
  <si>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</si>
  <si>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</si>
  <si>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</si>
  <si>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</si>
  <si>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</si>
  <si>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</si>
  <si>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</si>
  <si>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</si>
  <si>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</si>
  <si>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</si>
  <si>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</si>
  <si>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</si>
  <si>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</si>
  <si>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</si>
  <si>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</si>
  <si>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</si>
  <si>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</si>
  <si>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</si>
  <si>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</si>
  <si>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</si>
  <si>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</si>
  <si>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</si>
  <si>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</si>
  <si>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</si>
  <si>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</si>
  <si>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</si>
  <si>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</si>
  <si>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</si>
  <si>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</si>
  <si>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</si>
  <si>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</si>
  <si>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</si>
  <si>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</si>
  <si>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</si>
  <si>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</si>
  <si>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</si>
  <si>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</si>
  <si>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</si>
  <si>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</si>
  <si>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</si>
  <si>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</si>
  <si>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</si>
  <si>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</si>
  <si>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</si>
  <si>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</si>
  <si>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</si>
  <si>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</si>
  <si>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</si>
  <si>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</si>
  <si>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</si>
  <si>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</si>
  <si>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</si>
  <si>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</si>
  <si>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</si>
  <si>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</si>
  <si>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</si>
  <si>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</si>
  <si>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</si>
  <si>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</si>
  <si>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</si>
  <si>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</si>
  <si>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</si>
  <si>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</si>
  <si>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</si>
  <si>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</si>
  <si>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</si>
  <si>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</si>
  <si>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</si>
  <si>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</si>
  <si>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</si>
  <si>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</si>
  <si>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</si>
  <si>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</si>
  <si>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</si>
  <si>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</si>
  <si>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</si>
  <si>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</si>
  <si>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</si>
  <si>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</si>
  <si>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</si>
  <si>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</si>
  <si>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</si>
  <si>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</si>
  <si>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</si>
  <si>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</si>
  <si>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</si>
  <si>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</si>
  <si>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</si>
  <si>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</si>
  <si>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</si>
  <si>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</si>
  <si>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</si>
  <si>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</si>
  <si>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</si>
  <si>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</si>
  <si>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</si>
  <si>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</si>
  <si>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</si>
  <si>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</si>
  <si>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</si>
  <si>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</si>
  <si>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</si>
  <si>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</si>
  <si>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</si>
  <si>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</si>
  <si>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</si>
  <si>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</si>
  <si>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</si>
  <si>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</si>
  <si>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</si>
  <si>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</si>
  <si>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</si>
  <si>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</si>
  <si>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</si>
  <si>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</si>
  <si>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</si>
  <si>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</si>
  <si>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</si>
  <si>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</si>
  <si>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</si>
  <si>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</si>
  <si>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</si>
  <si>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</si>
  <si>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</si>
  <si>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</si>
  <si>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</si>
  <si>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</si>
  <si>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</si>
  <si>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</si>
  <si>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</si>
  <si>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</si>
  <si>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</si>
  <si>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</si>
  <si>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</si>
  <si>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</si>
  <si>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</si>
  <si>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</si>
  <si>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</si>
  <si>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</si>
  <si>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</si>
  <si>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</si>
  <si>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</si>
  <si>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</si>
  <si>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</si>
  <si>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</si>
  <si>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</si>
  <si>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</si>
  <si>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</si>
  <si>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</si>
  <si>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</si>
  <si>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</si>
  <si>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</si>
  <si>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</si>
  <si>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</si>
  <si>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</si>
  <si>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</si>
  <si>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</si>
  <si>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</si>
  <si>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</si>
  <si>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</si>
  <si>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</si>
  <si>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</si>
  <si>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</si>
  <si>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</si>
  <si>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</si>
  <si>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</si>
  <si>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</si>
  <si>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</si>
  <si>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</si>
  <si>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</si>
  <si>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</si>
  <si>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</si>
  <si>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</si>
  <si>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</si>
  <si>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</si>
  <si>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</si>
  <si>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</si>
  <si>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</si>
  <si>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</si>
  <si>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</si>
  <si>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</si>
  <si>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</si>
  <si>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</si>
  <si>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</si>
  <si>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</si>
  <si>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</si>
  <si>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</si>
  <si>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</si>
  <si>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</si>
  <si>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</si>
  <si>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</si>
  <si>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</si>
  <si>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</si>
  <si>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</si>
  <si>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</si>
  <si>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</si>
  <si>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</si>
  <si>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</si>
  <si>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</si>
  <si>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</si>
  <si>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</si>
  <si>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</si>
  <si>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</si>
  <si>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</si>
  <si>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</si>
  <si>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</si>
  <si>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</si>
  <si>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</si>
  <si>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</si>
  <si>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</si>
  <si>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</si>
  <si>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</si>
  <si>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</si>
  <si>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</si>
  <si>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</si>
  <si>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</si>
  <si>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</si>
  <si>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</si>
  <si>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</si>
  <si>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</si>
  <si>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</si>
  <si>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</si>
  <si>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</si>
  <si>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</si>
  <si>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</si>
  <si>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</si>
  <si>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</si>
  <si>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</si>
  <si>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</si>
  <si>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</si>
  <si>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</si>
  <si>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</si>
  <si>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</si>
  <si>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</si>
  <si>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</si>
  <si>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</si>
  <si>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</si>
  <si>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</si>
  <si>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</si>
  <si>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</si>
  <si>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</si>
  <si>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</si>
  <si>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</si>
  <si>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</si>
  <si>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</si>
  <si>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</si>
  <si>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</si>
  <si>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</si>
  <si>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</si>
  <si>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</si>
  <si>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</si>
  <si>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</si>
  <si>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</si>
  <si>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</si>
  <si>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</si>
  <si>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</si>
  <si>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</si>
  <si>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</si>
  <si>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</si>
  <si>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</si>
  <si>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</si>
  <si>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</si>
  <si>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</si>
  <si>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</si>
  <si>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</si>
  <si>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</si>
  <si>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</si>
  <si>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</si>
  <si>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</si>
  <si>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</si>
  <si>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</si>
  <si>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</si>
  <si>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</si>
  <si>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</si>
  <si>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</si>
  <si>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</si>
  <si>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</si>
  <si>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</si>
  <si>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</si>
  <si>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</si>
  <si>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</si>
  <si>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</si>
  <si>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</si>
  <si>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</si>
  <si>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</si>
  <si>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</si>
  <si>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</si>
  <si>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</si>
  <si>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</si>
  <si>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</si>
  <si>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</si>
  <si>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</si>
  <si>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</si>
  <si>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</si>
  <si>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</si>
  <si>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</si>
  <si>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</si>
  <si>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</si>
  <si>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</si>
  <si>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</si>
  <si>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</si>
  <si>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</si>
  <si>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</si>
  <si>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</si>
  <si>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</si>
  <si>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</si>
  <si>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</si>
  <si>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</si>
  <si>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</si>
  <si>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</si>
  <si>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</si>
  <si>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</si>
  <si>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</si>
  <si>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</si>
  <si>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</si>
  <si>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</si>
  <si>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</si>
  <si>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</si>
  <si>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</si>
  <si>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</si>
  <si>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</si>
  <si>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</si>
  <si>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</si>
  <si>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</si>
  <si>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</si>
  <si>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</si>
  <si>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</si>
  <si>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</si>
  <si>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</si>
  <si>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</si>
  <si>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</si>
  <si>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</si>
  <si>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</si>
  <si>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</si>
  <si>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</si>
  <si>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</si>
  <si>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</si>
  <si>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</si>
  <si>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</si>
  <si>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</si>
  <si>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</si>
  <si>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</si>
  <si>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</si>
  <si>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</si>
  <si>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</si>
  <si>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</si>
  <si>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</si>
  <si>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</si>
  <si>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</si>
  <si>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</si>
  <si>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</si>
  <si>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</si>
  <si>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</si>
  <si>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</si>
  <si>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</si>
  <si>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</si>
  <si>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</si>
  <si>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</si>
  <si>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</si>
  <si>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</si>
  <si>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</si>
  <si>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</si>
  <si>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</si>
  <si>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</si>
  <si>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</si>
  <si>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</si>
  <si>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</si>
  <si>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</si>
  <si>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</si>
  <si>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</si>
  <si>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</si>
  <si>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</si>
  <si>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</si>
  <si>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</si>
  <si>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</si>
  <si>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</si>
  <si>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</si>
  <si>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</si>
  <si>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</si>
  <si>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</si>
  <si>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</si>
  <si>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</si>
  <si>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</si>
  <si>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</si>
  <si>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</si>
  <si>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</si>
  <si>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</si>
  <si>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</si>
  <si>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</si>
  <si>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</si>
  <si>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</si>
  <si>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</si>
  <si>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</si>
  <si>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</si>
  <si>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</si>
  <si>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</si>
  <si>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</si>
  <si>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</si>
  <si>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</si>
  <si>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</si>
  <si>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</si>
  <si>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</si>
  <si>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</si>
  <si>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</si>
  <si>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</si>
  <si>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</si>
  <si>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</si>
  <si>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</si>
  <si>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</si>
  <si>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</si>
  <si>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</si>
  <si>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</si>
  <si>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</si>
  <si>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</si>
  <si>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</si>
  <si>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</si>
  <si>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</si>
  <si>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</si>
  <si>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</si>
  <si>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</si>
  <si>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</si>
  <si>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</si>
  <si>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</si>
  <si>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</si>
  <si>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</si>
  <si>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</si>
  <si>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</si>
  <si>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</si>
  <si>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</si>
  <si>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</si>
  <si>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</si>
  <si>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</si>
  <si>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</si>
  <si>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</si>
  <si>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</si>
  <si>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</si>
  <si>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</si>
  <si>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</si>
  <si>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</si>
  <si>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</si>
  <si>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</si>
  <si>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</si>
  <si>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</si>
  <si>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</si>
  <si>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</si>
  <si>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</si>
  <si>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</si>
  <si>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</si>
  <si>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</si>
  <si>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</si>
  <si>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</si>
  <si>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</si>
  <si>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</si>
  <si>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</si>
  <si>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</si>
  <si>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</si>
  <si>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</si>
  <si>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</si>
  <si>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</si>
  <si>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</si>
  <si>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</si>
  <si>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</si>
  <si>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</si>
  <si>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</si>
  <si>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</si>
  <si>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</si>
  <si>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</si>
  <si>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</si>
  <si>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</si>
  <si>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</si>
  <si>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</si>
  <si>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</si>
  <si>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</si>
  <si>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</si>
  <si>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</si>
  <si>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</si>
  <si>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</si>
  <si>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</si>
  <si>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</si>
  <si>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</si>
  <si>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</si>
  <si>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</si>
  <si>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</si>
  <si>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</si>
  <si>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</si>
  <si>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</si>
  <si>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</si>
  <si>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</si>
  <si>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</si>
  <si>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</si>
  <si>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</si>
  <si>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</si>
  <si>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</si>
  <si>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</si>
  <si>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</si>
  <si>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</si>
  <si>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</si>
  <si>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</si>
  <si>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</si>
  <si>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</si>
  <si>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</si>
  <si>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</si>
  <si>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</si>
  <si>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</si>
  <si>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</si>
  <si>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</si>
  <si>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</si>
  <si>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</si>
  <si>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</si>
  <si>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</si>
  <si>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</si>
  <si>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</si>
  <si>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</si>
  <si>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</si>
  <si>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</si>
  <si>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</si>
  <si>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</si>
  <si>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</si>
  <si>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</si>
  <si>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</si>
  <si>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</si>
  <si>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</si>
  <si>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</si>
  <si>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</si>
  <si>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</si>
  <si>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</si>
  <si>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</si>
  <si>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</si>
  <si>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</si>
  <si>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</si>
  <si>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</si>
  <si>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</si>
  <si>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</si>
  <si>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</si>
  <si>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</si>
  <si>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</si>
  <si>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</si>
  <si>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</si>
  <si>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</si>
  <si>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</si>
  <si>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</si>
  <si>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</si>
  <si>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</si>
  <si>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</si>
  <si>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</si>
  <si>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</si>
  <si>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</si>
  <si>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</si>
  <si>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</si>
  <si>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</si>
  <si>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</si>
  <si>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</si>
  <si>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</si>
  <si>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</si>
  <si>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</si>
  <si>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</si>
  <si>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</si>
  <si>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</si>
  <si>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</si>
  <si>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</si>
  <si>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</si>
  <si>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</si>
  <si>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</si>
  <si>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</si>
  <si>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</si>
  <si>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</si>
  <si>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</si>
  <si>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</si>
  <si>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</si>
  <si>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</si>
  <si>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</si>
  <si>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</si>
  <si>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</si>
  <si>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</si>
  <si>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</si>
  <si>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</si>
  <si>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</si>
  <si>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</si>
  <si>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</si>
  <si>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</si>
  <si>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</si>
  <si>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</si>
  <si>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</si>
  <si>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</si>
  <si>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</si>
  <si>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</si>
  <si>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</si>
  <si>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</si>
  <si>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</si>
  <si>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</si>
  <si>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</si>
  <si>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</si>
  <si>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</si>
  <si>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</si>
  <si>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</si>
  <si>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</si>
  <si>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</si>
  <si>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</si>
  <si>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</si>
  <si>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</si>
  <si>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</si>
  <si>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</si>
  <si>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</si>
  <si>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</si>
  <si>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</si>
  <si>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</si>
  <si>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</si>
  <si>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</si>
  <si>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</si>
  <si>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</si>
  <si>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</si>
  <si>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</si>
  <si>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</si>
  <si>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</si>
  <si>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</si>
  <si>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</si>
  <si>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</si>
  <si>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</si>
  <si>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</si>
  <si>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</si>
  <si>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</si>
  <si>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</si>
  <si>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</si>
  <si>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</si>
  <si>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</si>
  <si>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</si>
  <si>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</si>
  <si>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</si>
  <si>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</si>
  <si>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</si>
  <si>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</si>
  <si>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</si>
  <si>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</si>
  <si>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</si>
  <si>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</si>
  <si>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</si>
  <si>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</si>
  <si>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</si>
  <si>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</si>
  <si>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</si>
  <si>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</si>
  <si>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</si>
  <si>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</si>
  <si>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</si>
  <si>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</si>
  <si>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</si>
  <si>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</si>
  <si>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</si>
  <si>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</si>
  <si>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</si>
  <si>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</si>
  <si>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</si>
  <si>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</si>
  <si>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</si>
  <si>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</si>
  <si>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</si>
  <si>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</si>
  <si>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</si>
  <si>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</si>
  <si>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</si>
  <si>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</si>
  <si>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</si>
  <si>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</si>
  <si>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</si>
  <si>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</si>
  <si>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</si>
  <si>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</si>
  <si>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</si>
  <si>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</si>
  <si>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</si>
  <si>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</si>
  <si>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</si>
  <si>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</si>
  <si>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</si>
  <si>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</si>
  <si>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</si>
  <si>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</si>
  <si>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</si>
  <si>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</si>
  <si>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</si>
  <si>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</si>
  <si>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</si>
  <si>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</si>
  <si>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</si>
  <si>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</si>
  <si>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</si>
  <si>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</si>
  <si>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</si>
  <si>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</si>
  <si>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</si>
  <si>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</si>
  <si>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</si>
  <si>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</si>
  <si>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</si>
  <si>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</si>
  <si>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</si>
  <si>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</si>
  <si>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</si>
  <si>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</si>
  <si>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</si>
  <si>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</si>
  <si>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</si>
  <si>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</si>
  <si>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</si>
  <si>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</si>
  <si>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</si>
  <si>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</si>
  <si>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</si>
  <si>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</si>
  <si>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</si>
  <si>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</si>
  <si>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</si>
  <si>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</si>
  <si>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</si>
  <si>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</si>
  <si>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</si>
  <si>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</si>
  <si>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</si>
  <si>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</si>
  <si>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</si>
  <si>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</si>
  <si>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</si>
  <si>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</si>
  <si>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</si>
  <si>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</si>
  <si>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</si>
  <si>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</si>
  <si>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</si>
  <si>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</si>
  <si>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</si>
  <si>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</si>
  <si>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</si>
  <si>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</si>
  <si>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</si>
  <si>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</si>
  <si>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</si>
  <si>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</si>
  <si>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</si>
  <si>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</si>
  <si>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</si>
  <si>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</si>
  <si>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</si>
  <si>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</si>
  <si>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</si>
  <si>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</si>
  <si>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</si>
  <si>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</si>
  <si>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</si>
  <si>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</si>
  <si>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</si>
  <si>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</si>
  <si>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</si>
  <si>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</si>
  <si>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</si>
  <si>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</si>
  <si>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</si>
  <si>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</si>
  <si>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</si>
  <si>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</si>
  <si>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</si>
  <si>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</si>
  <si>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</si>
  <si>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</si>
  <si>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</si>
  <si>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</si>
  <si>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</si>
  <si>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</si>
  <si>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</si>
  <si>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</si>
  <si>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</si>
  <si>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</si>
  <si>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</si>
  <si>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</si>
  <si>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</si>
  <si>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</si>
  <si>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</si>
  <si>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</si>
  <si>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</si>
  <si>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</si>
  <si>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</si>
  <si>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</si>
  <si>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</si>
  <si>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</si>
  <si>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</si>
  <si>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</si>
  <si>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</si>
  <si>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</si>
  <si>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</si>
  <si>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</si>
  <si>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</si>
  <si>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</si>
  <si>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</si>
  <si>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</si>
  <si>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</si>
  <si>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</si>
  <si>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</si>
  <si>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</si>
  <si>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</si>
  <si>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</si>
  <si>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</si>
  <si>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</si>
  <si>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</si>
  <si>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</si>
  <si>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</si>
  <si>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</si>
  <si>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</si>
  <si>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</si>
  <si>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</si>
  <si>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</si>
  <si>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</si>
  <si>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</si>
  <si>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</si>
  <si>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</si>
  <si>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</si>
  <si>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</si>
  <si>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</si>
  <si>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</si>
  <si>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</si>
  <si>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</si>
  <si>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</si>
  <si>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</si>
  <si>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</si>
  <si>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</si>
  <si>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</si>
  <si>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</si>
  <si>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</si>
  <si>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</si>
  <si>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</si>
  <si>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</si>
  <si>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</si>
  <si>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</si>
  <si>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</si>
  <si>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</si>
  <si>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</si>
  <si>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</si>
  <si>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</si>
  <si>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</si>
  <si>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</si>
  <si>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</si>
  <si>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</si>
  <si>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</si>
  <si>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</si>
  <si>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</si>
  <si>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</si>
  <si>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</si>
  <si>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</si>
  <si>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</si>
  <si>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</si>
  <si>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</si>
  <si>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</si>
  <si>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</si>
  <si>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</si>
  <si>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</si>
  <si>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</si>
  <si>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</si>
  <si>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</si>
  <si>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</si>
  <si>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</si>
  <si>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</si>
  <si>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</si>
  <si>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</si>
  <si>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</si>
  <si>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</si>
  <si>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</si>
  <si>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</si>
  <si>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</si>
  <si>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</si>
  <si>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</si>
  <si>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</si>
  <si>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</si>
  <si>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</si>
  <si>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</si>
  <si>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</si>
  <si>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</si>
  <si>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</si>
  <si>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</si>
  <si>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</si>
  <si>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</si>
  <si>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</si>
  <si>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</si>
  <si>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</si>
  <si>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</si>
  <si>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</si>
  <si>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</si>
  <si>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</si>
  <si>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</si>
  <si>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</si>
  <si>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</si>
  <si>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</si>
  <si>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</si>
  <si>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</si>
  <si>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</si>
  <si>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</si>
  <si>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</si>
  <si>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</si>
  <si>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</si>
  <si>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</si>
  <si>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</si>
  <si>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</si>
  <si>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</si>
  <si>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</si>
  <si>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</si>
  <si>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</si>
  <si>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</si>
  <si>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</si>
  <si>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</si>
  <si>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</si>
  <si>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</si>
  <si>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</si>
  <si>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</si>
  <si>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</si>
  <si>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</si>
  <si>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</si>
  <si>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</si>
  <si>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</si>
  <si>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</si>
  <si>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</si>
  <si>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</si>
  <si>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</si>
  <si>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</si>
  <si>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</si>
  <si>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</si>
  <si>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</si>
  <si>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</si>
  <si>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</si>
  <si>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</si>
  <si>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</si>
  <si>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</si>
  <si>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</si>
  <si>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</si>
  <si>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</si>
  <si>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</si>
  <si>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</si>
  <si>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</si>
  <si>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</si>
  <si>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</si>
  <si>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</si>
  <si>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</si>
  <si>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</si>
  <si>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</si>
  <si>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</si>
  <si>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</si>
  <si>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</si>
  <si>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</si>
  <si>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</si>
  <si>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</si>
  <si>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</si>
  <si>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</si>
  <si>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</si>
  <si>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</si>
  <si>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</si>
  <si>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</si>
  <si>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</si>
  <si>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</si>
  <si>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</si>
  <si>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</si>
  <si>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</si>
  <si>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</si>
  <si>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</si>
  <si>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</si>
  <si>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</si>
  <si>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</si>
  <si>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</si>
  <si>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</si>
  <si>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</si>
  <si>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</si>
  <si>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</si>
  <si>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</si>
  <si>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</si>
  <si>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</si>
  <si>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</si>
  <si>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</si>
  <si>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</si>
  <si>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</si>
  <si>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</si>
  <si>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</si>
  <si>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</si>
  <si>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</si>
  <si>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</si>
  <si>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</si>
  <si>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</si>
  <si>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</si>
  <si>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</si>
  <si>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</si>
  <si>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</si>
  <si>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</si>
  <si>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</si>
  <si>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</si>
  <si>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</si>
  <si>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</si>
  <si>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</si>
  <si>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</si>
  <si>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</si>
  <si>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</si>
  <si>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</si>
  <si>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</si>
  <si>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</si>
  <si>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</si>
  <si>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</si>
  <si>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</si>
  <si>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</si>
  <si>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</si>
  <si>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</si>
  <si>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</si>
  <si>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</si>
  <si>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</si>
  <si>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</si>
  <si>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</si>
  <si>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</si>
  <si>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</si>
  <si>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</si>
  <si>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</si>
  <si>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</si>
  <si>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</si>
  <si>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</si>
  <si>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</si>
  <si>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</si>
  <si>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</si>
  <si>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</si>
  <si>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</si>
  <si>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</si>
  <si>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</si>
  <si>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</si>
  <si>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</si>
  <si>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</si>
  <si>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</si>
  <si>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</si>
  <si>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</si>
  <si>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</si>
  <si>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</si>
  <si>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</si>
  <si>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</si>
  <si>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</si>
  <si>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</si>
  <si>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</si>
  <si>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</si>
  <si>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</si>
  <si>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</si>
  <si>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</si>
  <si>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</si>
  <si>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</si>
  <si>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</si>
  <si>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</si>
  <si>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</si>
  <si>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</si>
  <si>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</si>
  <si>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</si>
  <si>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</si>
  <si>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</si>
  <si>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</si>
  <si>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</si>
  <si>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</si>
  <si>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</si>
  <si>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</si>
  <si>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</si>
  <si>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</si>
  <si>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</si>
  <si>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</si>
  <si>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</si>
  <si>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</si>
  <si>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</si>
  <si>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</si>
  <si>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</si>
  <si>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</si>
  <si>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</si>
  <si>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</si>
  <si>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</si>
  <si>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</si>
  <si>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</si>
  <si>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</si>
  <si>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</si>
  <si>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</si>
  <si>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</si>
  <si>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</si>
  <si>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</si>
  <si>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</si>
  <si>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</si>
  <si>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</si>
  <si>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</si>
  <si>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</si>
  <si>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</si>
  <si>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</si>
  <si>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</si>
  <si>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</si>
  <si>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</si>
  <si>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</si>
  <si>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</si>
  <si>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</si>
  <si>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</si>
  <si>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</si>
  <si>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</si>
  <si>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</si>
  <si>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</si>
  <si>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</si>
  <si>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</si>
  <si>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</si>
  <si>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</si>
  <si>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</si>
  <si>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</si>
  <si>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</si>
  <si>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</si>
  <si>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</si>
  <si>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</si>
  <si>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</si>
  <si>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</si>
  <si>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</si>
  <si>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</si>
  <si>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</si>
  <si>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</si>
  <si>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</si>
  <si>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</si>
  <si>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</si>
  <si>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</si>
  <si>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</si>
  <si>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</si>
  <si>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</si>
  <si>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</si>
  <si>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</si>
  <si>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</si>
  <si>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</si>
  <si>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</si>
  <si>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</si>
  <si>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</si>
  <si>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</si>
  <si>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</si>
  <si>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</si>
  <si>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</si>
  <si>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</si>
  <si>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</si>
  <si>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</si>
  <si>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</si>
  <si>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</si>
  <si>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</si>
  <si>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</si>
  <si>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</si>
  <si>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</si>
  <si>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</si>
  <si>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</si>
  <si>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</si>
  <si>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</si>
  <si>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</si>
  <si>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</si>
  <si>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</si>
  <si>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</si>
  <si>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</si>
  <si>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</si>
  <si>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</si>
  <si>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</si>
  <si>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</si>
  <si>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</si>
  <si>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</si>
  <si>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</si>
  <si>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</si>
  <si>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</si>
  <si>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</si>
  <si>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</si>
  <si>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</si>
  <si>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</si>
  <si>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</si>
  <si>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</si>
  <si>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</si>
  <si>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</si>
  <si>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</si>
  <si>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</si>
  <si>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</si>
  <si>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</si>
  <si>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</si>
  <si>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</si>
  <si>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</si>
  <si>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</si>
  <si>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</si>
  <si>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</si>
  <si>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</si>
  <si>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</si>
  <si>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</si>
  <si>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</si>
  <si>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</si>
  <si>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</si>
  <si>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</si>
  <si>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</si>
  <si>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</si>
  <si>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</si>
  <si>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</si>
  <si>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</si>
  <si>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</si>
  <si>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</si>
  <si>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</si>
  <si>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</si>
  <si>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</si>
  <si>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</si>
  <si>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</si>
  <si>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</si>
  <si>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</si>
  <si>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</si>
  <si>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</si>
  <si>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</si>
  <si>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</si>
  <si>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</si>
  <si>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</si>
  <si>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</si>
  <si>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</si>
  <si>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</si>
  <si>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</si>
  <si>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</si>
  <si>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</si>
  <si>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</si>
  <si>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</si>
  <si>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</si>
  <si>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</si>
  <si>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</si>
  <si>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</si>
  <si>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</si>
  <si>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</si>
  <si>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</si>
  <si>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</si>
  <si>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</si>
  <si>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</si>
  <si>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</si>
  <si>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</si>
  <si>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</si>
  <si>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</si>
  <si>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</si>
  <si>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</si>
  <si>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</si>
  <si>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</si>
  <si>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</si>
  <si>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</si>
  <si>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</si>
  <si>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</si>
  <si>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</si>
  <si>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</si>
  <si>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</si>
  <si>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</si>
  <si>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</si>
  <si>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</si>
  <si>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</si>
  <si>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</si>
  <si>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</si>
  <si>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</si>
  <si>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</si>
  <si>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</si>
  <si>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</si>
  <si>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</si>
  <si>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</si>
  <si>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</si>
  <si>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</si>
  <si>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</si>
  <si>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</si>
  <si>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</si>
  <si>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</si>
  <si>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</si>
  <si>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</si>
  <si>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</si>
  <si>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</si>
  <si>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</si>
  <si>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</si>
  <si>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</si>
  <si>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</si>
  <si>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</si>
  <si>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</si>
  <si>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</si>
  <si>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</si>
  <si>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</si>
  <si>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</si>
  <si>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</si>
  <si>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</si>
  <si>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</si>
  <si>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</si>
  <si>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</si>
  <si>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</si>
  <si>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</si>
  <si>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</si>
  <si>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</si>
  <si>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</si>
  <si>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</si>
  <si>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</si>
  <si>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</si>
  <si>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</si>
  <si>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</si>
  <si>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</si>
  <si>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</si>
  <si>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</si>
  <si>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</si>
  <si>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</si>
  <si>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</si>
  <si>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</si>
  <si>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</si>
  <si>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</si>
  <si>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</si>
  <si>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</si>
  <si>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</si>
  <si>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</si>
  <si>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</si>
  <si>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</si>
  <si>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</si>
  <si>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</si>
  <si>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</si>
  <si>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</si>
  <si>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</si>
  <si>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</si>
  <si>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</si>
  <si>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</si>
  <si>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</si>
  <si>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</si>
  <si>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</si>
  <si>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</si>
  <si>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</si>
  <si>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</si>
  <si>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</si>
  <si>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</si>
  <si>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</si>
  <si>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</si>
  <si>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</si>
  <si>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</si>
  <si>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</si>
  <si>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</si>
  <si>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</si>
  <si>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</si>
  <si>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</si>
  <si>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</si>
  <si>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</si>
  <si>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</si>
  <si>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</si>
  <si>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</si>
  <si>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</si>
  <si>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</si>
  <si>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</si>
  <si>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</si>
  <si>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</si>
  <si>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</si>
  <si>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</si>
  <si>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</si>
  <si>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</si>
  <si>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</si>
  <si>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</si>
  <si>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</si>
  <si>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</si>
  <si>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</si>
  <si>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</si>
  <si>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</si>
  <si>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</si>
  <si>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</si>
  <si>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</si>
  <si>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</si>
  <si>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</si>
  <si>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</si>
  <si>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</si>
  <si>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</si>
  <si>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</si>
  <si>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</si>
  <si>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</si>
  <si>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</si>
  <si>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</si>
  <si>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</si>
  <si>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</si>
  <si>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</si>
  <si>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</si>
  <si>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</si>
  <si>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</si>
  <si>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</si>
  <si>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</si>
  <si>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</si>
  <si>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</si>
  <si>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</si>
  <si>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</si>
  <si>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</si>
  <si>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</si>
  <si>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</si>
  <si>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</si>
  <si>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</si>
  <si>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</si>
  <si>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</si>
  <si>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</si>
  <si>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</si>
  <si>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</si>
  <si>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</si>
  <si>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</si>
  <si>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</si>
  <si>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</si>
  <si>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</si>
  <si>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</si>
  <si>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</si>
  <si>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</si>
  <si>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</si>
  <si>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</si>
  <si>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</si>
  <si>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</si>
  <si>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</si>
  <si>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</si>
  <si>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</si>
  <si>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</si>
  <si>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</si>
  <si>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</si>
  <si>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</si>
  <si>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</si>
  <si>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</si>
  <si>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</si>
  <si>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</si>
  <si>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</si>
  <si>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</si>
  <si>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</si>
  <si>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</si>
  <si>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</si>
  <si>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</si>
  <si>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</si>
  <si>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</si>
  <si>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</si>
  <si>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</si>
  <si>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</si>
  <si>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</si>
  <si>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</si>
  <si>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</si>
  <si>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</si>
  <si>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</si>
  <si>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</si>
  <si>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</si>
  <si>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</si>
  <si>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</si>
  <si>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</si>
  <si>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</si>
  <si>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</si>
  <si>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</si>
  <si>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</si>
  <si>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</si>
  <si>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</si>
  <si>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</si>
  <si>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</si>
  <si>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</si>
  <si>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</si>
  <si>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</si>
  <si>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</si>
  <si>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</si>
  <si>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</si>
  <si>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</si>
  <si>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</si>
  <si>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</si>
  <si>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</si>
  <si>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</si>
  <si>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</si>
  <si>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</si>
  <si>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</si>
  <si>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</si>
  <si>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</si>
  <si>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</si>
  <si>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</si>
  <si>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</si>
  <si>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</si>
  <si>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</si>
  <si>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</si>
  <si>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</si>
  <si>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</si>
  <si>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</si>
  <si>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</si>
  <si>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</si>
  <si>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</si>
  <si>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</si>
  <si>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</si>
  <si>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</si>
  <si>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</si>
  <si>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</si>
  <si>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</si>
  <si>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</si>
  <si>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</si>
  <si>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</si>
  <si>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</si>
  <si>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</si>
  <si>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</si>
  <si>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</si>
  <si>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</si>
  <si>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</si>
  <si>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</si>
  <si>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</si>
  <si>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</si>
  <si>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</si>
  <si>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</si>
  <si>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</si>
  <si>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</si>
  <si>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</si>
  <si>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</si>
  <si>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</si>
  <si>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</si>
  <si>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</si>
  <si>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</si>
  <si>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</si>
  <si>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</si>
  <si>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</si>
  <si>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</si>
  <si>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</si>
  <si>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</si>
  <si>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</si>
  <si>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</si>
  <si>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</si>
  <si>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</si>
  <si>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</si>
  <si>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</si>
  <si>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</si>
  <si>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</si>
  <si>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</si>
  <si>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</si>
  <si>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</si>
  <si>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</si>
  <si>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</si>
  <si>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</si>
  <si>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</si>
  <si>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</si>
  <si>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</si>
  <si>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</si>
  <si>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</si>
  <si>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</si>
  <si>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</si>
  <si>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</si>
  <si>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</si>
  <si>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</si>
  <si>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</si>
  <si>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</si>
  <si>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</si>
  <si>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</si>
  <si>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</si>
  <si>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</si>
  <si>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</si>
  <si>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</si>
  <si>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</si>
  <si>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</si>
  <si>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</si>
  <si>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</si>
  <si>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</si>
  <si>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</si>
  <si>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</si>
  <si>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</si>
  <si>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</si>
  <si>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</si>
  <si>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</si>
  <si>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</si>
  <si>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</si>
  <si>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</si>
  <si>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</si>
  <si>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</si>
  <si>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</si>
  <si>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</si>
  <si>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</si>
  <si>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</si>
  <si>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</si>
  <si>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</si>
  <si>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</si>
  <si>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</si>
  <si>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</si>
  <si>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</si>
  <si>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</si>
  <si>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</si>
  <si>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</si>
  <si>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</si>
  <si>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</si>
  <si>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</si>
  <si>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</si>
  <si>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</si>
  <si>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</si>
  <si>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</si>
  <si>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</si>
  <si>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</si>
  <si>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</si>
  <si>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</si>
  <si>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</si>
  <si>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</si>
  <si>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</si>
  <si>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</si>
  <si>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</si>
  <si>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</si>
  <si>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</si>
  <si>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</si>
  <si>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</si>
  <si>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</si>
  <si>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</si>
  <si>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</si>
  <si>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</si>
  <si>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</si>
  <si>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</si>
  <si>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</si>
  <si>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</si>
  <si>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</si>
  <si>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</si>
  <si>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</si>
  <si>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</si>
  <si>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</si>
  <si>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</si>
  <si>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</si>
  <si>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</si>
  <si>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</si>
  <si>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</si>
  <si>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</si>
  <si>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</si>
  <si>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</si>
  <si>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</si>
  <si>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</si>
  <si>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</si>
  <si>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</si>
  <si>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</si>
  <si>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</si>
  <si>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</si>
  <si>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</si>
  <si>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</si>
  <si>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</si>
  <si>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</si>
  <si>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</si>
  <si>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</si>
  <si>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</si>
  <si>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</si>
  <si>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</si>
  <si>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</si>
  <si>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</si>
  <si>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</si>
  <si>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</si>
  <si>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</si>
  <si>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</si>
  <si>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</si>
  <si>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</si>
  <si>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</si>
  <si>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</si>
  <si>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</si>
  <si>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</si>
  <si>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</si>
  <si>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</si>
  <si>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</si>
  <si>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</si>
  <si>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</si>
  <si>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</si>
  <si>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</si>
  <si>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</si>
  <si>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</si>
  <si>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</si>
  <si>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</si>
  <si>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</si>
  <si>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</si>
  <si>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</si>
  <si>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</si>
  <si>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</si>
  <si>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</si>
  <si>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</si>
  <si>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</si>
  <si>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</si>
  <si>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</si>
  <si>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</si>
  <si>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</si>
  <si>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</si>
  <si>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</si>
  <si>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</si>
  <si>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</si>
  <si>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</si>
  <si>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</si>
  <si>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</si>
  <si>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</si>
  <si>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</si>
  <si>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</si>
  <si>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</si>
  <si>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</si>
  <si>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</si>
  <si>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</si>
  <si>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</si>
  <si>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</si>
  <si>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</si>
  <si>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</si>
  <si>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</si>
  <si>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</si>
  <si>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</si>
  <si>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</si>
  <si>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</si>
  <si>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</si>
  <si>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</si>
  <si>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</si>
  <si>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</si>
  <si>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</si>
  <si>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</si>
  <si>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</si>
  <si>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</si>
  <si>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</si>
  <si>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</si>
  <si>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</si>
  <si>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</si>
  <si>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</si>
  <si>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</si>
  <si>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</si>
  <si>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</si>
  <si>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</si>
  <si>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</si>
  <si>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</si>
  <si>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</si>
  <si>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</si>
  <si>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</si>
  <si>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</si>
  <si>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</si>
  <si>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</si>
  <si>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</si>
  <si>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</si>
  <si>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</si>
  <si>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</si>
  <si>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</si>
  <si>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</si>
  <si>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</si>
  <si>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</si>
  <si>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</si>
  <si>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</si>
  <si>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</si>
  <si>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</si>
  <si>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</si>
  <si>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</si>
  <si>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</si>
  <si>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</si>
  <si>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</si>
  <si>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</si>
  <si>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</si>
  <si>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</si>
  <si>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</si>
  <si>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</si>
  <si>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</si>
  <si>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</si>
  <si>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</si>
  <si>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</si>
  <si>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</si>
  <si>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</si>
  <si>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</si>
  <si>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</si>
  <si>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</si>
  <si>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</si>
  <si>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</si>
  <si>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</si>
  <si>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</si>
  <si>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</si>
  <si>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</si>
  <si>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</si>
  <si>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</si>
  <si>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</si>
  <si>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</si>
  <si>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</si>
  <si>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</si>
  <si>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</si>
  <si>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</si>
  <si>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</si>
  <si>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</si>
  <si>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</si>
  <si>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</si>
  <si>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</si>
  <si>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</si>
  <si>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</si>
  <si>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</si>
  <si>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</si>
  <si>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</si>
  <si>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</si>
  <si>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</si>
  <si>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</si>
  <si>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</si>
  <si>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</si>
  <si>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</si>
  <si>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</si>
  <si>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</si>
  <si>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</si>
  <si>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</si>
  <si>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</si>
  <si>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</si>
  <si>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</si>
  <si>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</si>
  <si>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</si>
  <si>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</si>
  <si>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</si>
  <si>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</si>
  <si>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</si>
  <si>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</si>
  <si>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</si>
  <si>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</si>
  <si>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</si>
  <si>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</si>
  <si>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</si>
  <si>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</si>
  <si>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</si>
  <si>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</si>
  <si>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</si>
  <si>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</si>
  <si>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</si>
  <si>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</si>
  <si>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</si>
  <si>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</si>
  <si>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</si>
  <si>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</si>
  <si>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</si>
  <si>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</si>
  <si>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</si>
  <si>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</si>
  <si>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</si>
  <si>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</si>
  <si>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</si>
  <si>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</si>
  <si>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</si>
  <si>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</si>
  <si>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</si>
  <si>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</si>
  <si>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</si>
  <si>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</si>
  <si>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</si>
  <si>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</si>
  <si>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</si>
  <si>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</si>
  <si>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</si>
  <si>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</si>
  <si>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</si>
  <si>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</si>
  <si>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</si>
  <si>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</si>
  <si>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</si>
  <si>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</si>
  <si>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</si>
  <si>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</si>
  <si>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</si>
  <si>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</si>
  <si>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</si>
  <si>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</si>
  <si>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</si>
  <si>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</si>
  <si>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</si>
  <si>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</si>
  <si>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</si>
  <si>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</si>
  <si>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</si>
  <si>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</si>
  <si>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</si>
  <si>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</si>
  <si>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</si>
  <si>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</si>
  <si>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</si>
  <si>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</si>
  <si>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</si>
  <si>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</si>
  <si>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</si>
  <si>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</si>
  <si>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</si>
  <si>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</si>
  <si>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</si>
  <si>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</si>
  <si>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</si>
  <si>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</si>
  <si>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</si>
  <si>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</si>
  <si>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</si>
  <si>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</si>
  <si>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</si>
  <si>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</si>
  <si>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</si>
  <si>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</si>
  <si>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</si>
  <si>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</si>
  <si>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</si>
  <si>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</si>
  <si>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</si>
  <si>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</si>
  <si>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</si>
  <si>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</si>
  <si>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</si>
  <si>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</si>
  <si>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</si>
  <si>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</si>
  <si>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</si>
  <si>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</si>
  <si>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</si>
  <si>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</si>
  <si>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</si>
  <si>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</si>
  <si>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</si>
  <si>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</si>
  <si>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</si>
  <si>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</si>
  <si>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</si>
  <si>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</si>
  <si>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</si>
  <si>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</si>
  <si>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</si>
  <si>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</si>
  <si>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</si>
  <si>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</si>
  <si>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</si>
  <si>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</si>
  <si>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</si>
  <si>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</si>
  <si>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</si>
  <si>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</si>
  <si>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</si>
  <si>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</si>
  <si>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</si>
  <si>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</si>
  <si>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</si>
  <si>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</si>
  <si>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</si>
  <si>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</si>
  <si>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</si>
  <si>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</si>
  <si>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</si>
  <si>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</si>
  <si>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</si>
  <si>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</si>
  <si>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</si>
  <si>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</si>
  <si>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</si>
  <si>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</si>
  <si>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</si>
  <si>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</si>
  <si>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</si>
  <si>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</si>
  <si>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</si>
  <si>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</si>
  <si>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</si>
  <si>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</si>
  <si>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</si>
  <si>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</si>
  <si>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</si>
  <si>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</si>
  <si>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</si>
  <si>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</si>
  <si>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</si>
  <si>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</si>
  <si>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</si>
  <si>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</si>
  <si>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</si>
  <si>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</si>
  <si>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</si>
  <si>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</si>
  <si>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</si>
  <si>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</si>
  <si>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</si>
  <si>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</si>
  <si>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</si>
  <si>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</si>
  <si>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</si>
  <si>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</si>
  <si>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</si>
  <si>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</si>
  <si>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</si>
  <si>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</si>
  <si>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</si>
  <si>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</si>
  <si>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</si>
  <si>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</si>
  <si>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</si>
  <si>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</si>
  <si>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</si>
  <si>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</si>
  <si>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</si>
  <si>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</si>
  <si>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</si>
  <si>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</si>
  <si>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</si>
  <si>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</si>
  <si>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</si>
  <si>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</si>
  <si>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</si>
  <si>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</si>
  <si>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</si>
  <si>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</si>
  <si>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</si>
  <si>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</si>
  <si>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</si>
  <si>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</si>
  <si>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</si>
  <si>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</si>
  <si>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</si>
  <si>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</si>
  <si>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</si>
  <si>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</si>
  <si>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</si>
  <si>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</si>
  <si>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</si>
  <si>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</si>
  <si>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</si>
  <si>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</si>
  <si>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</si>
  <si>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</si>
  <si>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</si>
  <si>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</si>
  <si>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</si>
  <si>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</si>
  <si>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</si>
  <si>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</si>
  <si>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</si>
  <si>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</si>
  <si>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</si>
  <si>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</si>
  <si>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</si>
  <si>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</si>
  <si>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</si>
  <si>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</si>
  <si>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</si>
  <si>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</si>
  <si>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</si>
  <si>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</si>
  <si>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</si>
  <si>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</si>
  <si>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</si>
  <si>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</si>
  <si>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</si>
  <si>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</si>
  <si>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</si>
  <si>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</si>
  <si>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</si>
  <si>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</si>
  <si>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</si>
  <si>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</si>
  <si>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</si>
  <si>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</si>
  <si>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</si>
  <si>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</si>
  <si>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</si>
  <si>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</si>
  <si>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</si>
  <si>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</si>
  <si>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</si>
  <si>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</si>
  <si>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</si>
  <si>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</si>
  <si>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</si>
  <si>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</si>
  <si>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</si>
  <si>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</si>
  <si>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</si>
  <si>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</si>
  <si>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</si>
  <si>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</si>
  <si>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</si>
  <si>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</si>
  <si>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</si>
  <si>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</si>
  <si>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</si>
  <si>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</si>
  <si>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</si>
  <si>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</si>
  <si>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</si>
  <si>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</si>
  <si>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</si>
  <si>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</si>
  <si>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</si>
  <si>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</si>
  <si>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</si>
  <si>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</si>
  <si>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</si>
  <si>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</si>
  <si>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</si>
  <si>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</si>
  <si>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</si>
  <si>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</si>
  <si>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</si>
  <si>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</si>
  <si>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</si>
  <si>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</si>
  <si>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</si>
  <si>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</si>
  <si>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</si>
  <si>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</si>
  <si>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</si>
  <si>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</si>
  <si>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</si>
  <si>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</si>
  <si>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</si>
  <si>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</si>
  <si>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</si>
  <si>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</si>
  <si>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</si>
  <si>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</si>
  <si>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</si>
  <si>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</si>
  <si>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</si>
  <si>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</si>
  <si>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</si>
  <si>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</si>
  <si>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</si>
  <si>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</si>
  <si>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</si>
  <si>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</si>
  <si>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</si>
  <si>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</si>
  <si>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</si>
  <si>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</si>
  <si>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</si>
  <si>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</si>
  <si>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</si>
  <si>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</si>
  <si>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</si>
  <si>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</si>
  <si>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</si>
  <si>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</si>
  <si>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</si>
  <si>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</si>
  <si>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</si>
  <si>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</si>
  <si>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</si>
  <si>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</si>
  <si>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</si>
  <si>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</si>
  <si>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</si>
  <si>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</si>
  <si>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</si>
  <si>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</si>
  <si>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</si>
  <si>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</si>
  <si>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</si>
  <si>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</si>
  <si>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</si>
  <si>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</si>
  <si>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</si>
  <si>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</si>
  <si>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</si>
  <si>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</si>
  <si>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</si>
  <si>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</si>
  <si>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</si>
  <si>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</si>
  <si>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</si>
  <si>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</si>
  <si>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</si>
  <si>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</si>
  <si>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</si>
  <si>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</si>
  <si>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</si>
  <si>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</si>
  <si>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</si>
  <si>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</si>
  <si>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</si>
  <si>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</si>
  <si>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</si>
  <si>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</si>
  <si>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</si>
  <si>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</si>
  <si>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</si>
  <si>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</si>
  <si>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</si>
  <si>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</si>
  <si>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</si>
  <si>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</si>
  <si>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</si>
  <si>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</si>
  <si>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</si>
  <si>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</si>
  <si>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</si>
  <si>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</si>
  <si>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</si>
  <si>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</si>
  <si>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</si>
  <si>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</si>
  <si>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</si>
  <si>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</si>
  <si>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</si>
  <si>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</si>
  <si>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</si>
  <si>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</si>
  <si>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</si>
  <si>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</si>
  <si>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</si>
  <si>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</si>
  <si>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</si>
  <si>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</si>
  <si>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</si>
  <si>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</si>
  <si>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</si>
  <si>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</si>
  <si>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</si>
  <si>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</si>
  <si>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</si>
  <si>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</si>
  <si>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</si>
  <si>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</si>
  <si>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</si>
  <si>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</si>
  <si>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</si>
  <si>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</si>
  <si>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</si>
  <si>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</si>
  <si>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</si>
  <si>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</si>
  <si>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</si>
  <si>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</si>
  <si>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</si>
  <si>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</si>
  <si>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</si>
  <si>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</si>
  <si>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</si>
  <si>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</si>
  <si>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</si>
  <si>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</si>
  <si>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</si>
  <si>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</si>
  <si>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</si>
  <si>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</si>
  <si>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</si>
  <si>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</si>
  <si>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</si>
  <si>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</si>
  <si>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</si>
  <si>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</si>
  <si>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</si>
  <si>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</si>
  <si>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</si>
  <si>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</si>
  <si>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</si>
  <si>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</si>
  <si>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</si>
  <si>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</si>
  <si>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</si>
  <si>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</si>
  <si>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</si>
  <si>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</si>
  <si>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</si>
  <si>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</si>
  <si>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</si>
  <si>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</si>
  <si>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</si>
  <si>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</si>
  <si>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</si>
  <si>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</si>
  <si>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</si>
  <si>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</si>
  <si>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</si>
  <si>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</si>
  <si>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</si>
  <si>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</si>
  <si>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</si>
  <si>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</si>
  <si>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</si>
  <si>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</si>
  <si>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</si>
  <si>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</si>
  <si>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</si>
  <si>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</si>
  <si>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</si>
  <si>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</si>
  <si>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</si>
  <si>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</si>
  <si>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</si>
  <si>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</si>
  <si>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</si>
  <si>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</si>
  <si>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</si>
  <si>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</si>
  <si>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</si>
  <si>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</si>
  <si>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</si>
  <si>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</si>
  <si>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</si>
  <si>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</si>
  <si>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</si>
  <si>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</si>
  <si>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</si>
  <si>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</si>
  <si>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</si>
  <si>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</si>
  <si>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</si>
  <si>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</si>
  <si>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</si>
  <si>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</si>
  <si>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</si>
  <si>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</si>
  <si>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</si>
  <si>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</si>
  <si>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</si>
  <si>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</si>
  <si>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</si>
  <si>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</si>
  <si>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</si>
  <si>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</si>
  <si>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</si>
  <si>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</si>
  <si>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</si>
  <si>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</si>
  <si>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</si>
  <si>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</si>
  <si>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</si>
  <si>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</si>
  <si>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</si>
  <si>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</si>
  <si>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</si>
  <si>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</si>
  <si>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</si>
  <si>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</si>
  <si>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</si>
  <si>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</si>
  <si>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</si>
  <si>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</si>
  <si>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</si>
  <si>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</si>
  <si>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</si>
  <si>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</si>
  <si>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</si>
  <si>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</si>
  <si>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</si>
  <si>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</si>
  <si>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</si>
  <si>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</si>
  <si>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</si>
  <si>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</si>
  <si>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</si>
  <si>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</si>
  <si>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</si>
  <si>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</si>
  <si>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</si>
  <si>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</si>
  <si>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</si>
  <si>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</si>
  <si>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</si>
  <si>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</si>
  <si>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</si>
  <si>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</si>
  <si>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</si>
  <si>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</si>
  <si>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</si>
  <si>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</si>
  <si>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</si>
  <si>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</si>
  <si>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</si>
  <si>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</si>
  <si>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</si>
  <si>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</si>
  <si>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</si>
  <si>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</si>
  <si>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</si>
  <si>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</si>
  <si>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</si>
  <si>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</si>
  <si>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</si>
  <si>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</si>
  <si>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</si>
  <si>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</si>
  <si>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</si>
  <si>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</si>
  <si>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</si>
  <si>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</si>
  <si>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</si>
  <si>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</si>
  <si>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</si>
  <si>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</si>
  <si>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</si>
  <si>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</si>
  <si>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</si>
  <si>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</si>
  <si>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</si>
  <si>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</si>
  <si>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</si>
  <si>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</si>
  <si>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</si>
  <si>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</si>
  <si>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</si>
  <si>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</si>
  <si>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</si>
  <si>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</si>
  <si>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</si>
  <si>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</si>
  <si>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</si>
  <si>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</si>
  <si>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</si>
  <si>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</si>
  <si>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</si>
  <si>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</si>
  <si>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</si>
  <si>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</si>
  <si>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</si>
  <si>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</si>
  <si>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</si>
  <si>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</si>
  <si>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</si>
  <si>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</si>
  <si>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</si>
  <si>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</si>
  <si>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</si>
  <si>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</si>
  <si>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</si>
  <si>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</si>
  <si>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</si>
  <si>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</si>
  <si>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</si>
  <si>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</si>
  <si>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</si>
  <si>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</si>
  <si>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</si>
  <si>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</si>
  <si>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</si>
  <si>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</si>
  <si>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</si>
  <si>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</si>
  <si>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</si>
  <si>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</si>
  <si>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</si>
  <si>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</si>
  <si>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</si>
  <si>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</si>
  <si>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</si>
  <si>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</si>
  <si>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</si>
  <si>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</si>
  <si>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</si>
  <si>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</si>
  <si>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</si>
  <si>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</si>
  <si>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</si>
  <si>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</si>
  <si>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</si>
  <si>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</si>
  <si>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</si>
  <si>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</si>
  <si>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</si>
  <si>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</si>
  <si>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</si>
  <si>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</si>
  <si>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</si>
  <si>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</si>
  <si>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</si>
  <si>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</si>
  <si>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</si>
  <si>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</si>
  <si>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</si>
  <si>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</si>
  <si>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</si>
  <si>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</si>
  <si>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</si>
  <si>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</si>
  <si>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</si>
  <si>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</si>
  <si>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</si>
  <si>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</si>
  <si>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</si>
  <si>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</si>
  <si>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</si>
  <si>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</si>
  <si>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</si>
  <si>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</si>
  <si>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</si>
  <si>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</si>
  <si>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</si>
  <si>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</si>
  <si>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</si>
  <si>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</si>
  <si>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</si>
  <si>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</si>
  <si>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</si>
  <si>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</si>
  <si>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</si>
  <si>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</si>
  <si>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</si>
  <si>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</si>
  <si>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</si>
  <si>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</si>
  <si>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</si>
  <si>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</si>
  <si>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</si>
  <si>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</si>
  <si>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</si>
  <si>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</si>
  <si>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</si>
  <si>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</si>
  <si>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</si>
  <si>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</si>
  <si>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</si>
  <si>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</si>
  <si>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</si>
  <si>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</si>
  <si>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</si>
  <si>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</si>
  <si>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</si>
  <si>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</si>
  <si>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</si>
  <si>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</si>
  <si>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</si>
  <si>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</si>
  <si>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</si>
  <si>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</si>
  <si>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</si>
  <si>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</si>
  <si>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</si>
  <si>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</si>
  <si>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</si>
  <si>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</si>
  <si>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</si>
  <si>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</si>
  <si>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</si>
  <si>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</si>
  <si>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</si>
  <si>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</si>
  <si>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</si>
  <si>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</si>
  <si>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</si>
  <si>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</si>
  <si>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</si>
  <si>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</si>
  <si>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</si>
  <si>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</si>
  <si>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</si>
  <si>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</si>
  <si>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</si>
  <si>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</si>
  <si>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</si>
  <si>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</si>
  <si>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</si>
  <si>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</si>
  <si>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</si>
  <si>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</si>
  <si>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</si>
  <si>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</si>
  <si>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</si>
  <si>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</si>
  <si>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</si>
  <si>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</si>
  <si>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</si>
  <si>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</si>
  <si>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</si>
  <si>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</si>
  <si>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</si>
  <si>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</si>
  <si>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</si>
  <si>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</si>
  <si>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</si>
  <si>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</si>
  <si>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</si>
  <si>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</si>
  <si>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</si>
  <si>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</si>
  <si>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</si>
  <si>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</si>
  <si>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</si>
  <si>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</si>
  <si>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</si>
  <si>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</si>
  <si>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</si>
  <si>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</si>
  <si>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</si>
  <si>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</si>
  <si>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</si>
  <si>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</si>
  <si>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</si>
  <si>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</si>
  <si>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</si>
  <si>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</si>
  <si>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</si>
  <si>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</si>
  <si>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</si>
  <si>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</si>
  <si>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</si>
  <si>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</si>
  <si>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</si>
  <si>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</si>
  <si>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</si>
  <si>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</si>
  <si>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</si>
  <si>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</si>
  <si>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</si>
  <si>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</si>
  <si>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</si>
  <si>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</si>
  <si>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</si>
  <si>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</si>
  <si>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</si>
  <si>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</si>
  <si>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</si>
  <si>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</si>
  <si>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</si>
  <si>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</si>
  <si>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</si>
  <si>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</si>
  <si>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</si>
  <si>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</si>
  <si>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</si>
  <si>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</si>
  <si>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</si>
  <si>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</si>
  <si>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</si>
  <si>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</si>
  <si>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</si>
  <si>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</si>
  <si>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</si>
  <si>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</si>
  <si>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</si>
  <si>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</si>
  <si>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</si>
  <si>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</si>
  <si>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</si>
  <si>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</si>
  <si>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</si>
  <si>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</si>
  <si>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</si>
  <si>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</si>
  <si>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</si>
  <si>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</si>
  <si>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</si>
  <si>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</si>
  <si>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</si>
  <si>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</si>
  <si>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</si>
  <si>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</si>
  <si>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</si>
  <si>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</si>
  <si>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</si>
  <si>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</si>
  <si>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</si>
  <si>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</si>
  <si>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</si>
  <si>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</si>
  <si>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</si>
  <si>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</si>
  <si>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</si>
  <si>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</si>
  <si>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</si>
  <si>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</si>
  <si>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</si>
  <si>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</si>
  <si>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</si>
  <si>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</si>
  <si>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</si>
  <si>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</si>
  <si>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</si>
  <si>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</si>
  <si>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</si>
  <si>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</si>
  <si>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</si>
  <si>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</si>
  <si>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</si>
  <si>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</si>
  <si>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</si>
  <si>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</si>
  <si>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</si>
  <si>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</si>
  <si>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</si>
  <si>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</si>
  <si>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</si>
  <si>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</si>
  <si>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</si>
  <si>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</si>
  <si>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</si>
  <si>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</si>
  <si>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</si>
  <si>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</si>
  <si>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</si>
  <si>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</si>
  <si>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</si>
  <si>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</si>
  <si>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</si>
  <si>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</si>
  <si>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</si>
  <si>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</si>
  <si>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</si>
  <si>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</si>
  <si>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</si>
  <si>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</si>
  <si>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</si>
  <si>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</si>
  <si>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</si>
  <si>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</si>
  <si>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</si>
  <si>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</si>
  <si>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</si>
  <si>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</si>
  <si>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</si>
  <si>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</si>
  <si>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</si>
  <si>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</si>
  <si>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</si>
  <si>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</si>
  <si>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</si>
  <si>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</si>
  <si>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</si>
  <si>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</si>
  <si>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</si>
  <si>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</si>
  <si>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</si>
  <si>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</si>
  <si>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</si>
  <si>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</si>
  <si>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</si>
  <si>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</si>
  <si>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</si>
  <si>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</si>
  <si>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</si>
  <si>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</si>
  <si>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</si>
  <si>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</si>
  <si>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</si>
  <si>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</si>
  <si>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</si>
  <si>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</si>
  <si>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</si>
  <si>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</si>
  <si>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</si>
  <si>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</si>
  <si>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</si>
  <si>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</si>
  <si>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</si>
  <si>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</si>
  <si>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</si>
  <si>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</si>
  <si>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</si>
  <si>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</si>
  <si>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</si>
  <si>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</si>
  <si>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</si>
  <si>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</si>
  <si>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</si>
  <si>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</si>
  <si>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</si>
  <si>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</si>
  <si>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</si>
  <si>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</si>
  <si>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</si>
  <si>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</si>
  <si>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</si>
  <si>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</si>
  <si>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</si>
  <si>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</si>
  <si>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</si>
  <si>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</si>
  <si>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</si>
  <si>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</si>
  <si>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</si>
  <si>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</si>
  <si>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</si>
  <si>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</si>
  <si>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</si>
  <si>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</si>
  <si>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</si>
  <si>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</si>
  <si>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</si>
  <si>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</si>
  <si>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</si>
  <si>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</si>
  <si>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</si>
  <si>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</si>
  <si>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</si>
  <si>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</si>
  <si>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</si>
  <si>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</si>
  <si>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</si>
  <si>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</si>
  <si>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</si>
  <si>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</si>
  <si>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</si>
  <si>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</si>
  <si>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</si>
  <si>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</si>
  <si>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</si>
  <si>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</si>
  <si>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</si>
  <si>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</si>
  <si>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</si>
  <si>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</si>
  <si>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</si>
  <si>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</si>
  <si>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</si>
  <si>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</si>
  <si>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</si>
  <si>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</si>
  <si>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</si>
  <si>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</si>
  <si>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</si>
  <si>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</si>
  <si>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</si>
  <si>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</si>
  <si>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</si>
  <si>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</si>
  <si>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</si>
  <si>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</si>
  <si>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</si>
  <si>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</si>
  <si>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</si>
  <si>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</si>
  <si>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</si>
  <si>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</si>
  <si>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</si>
  <si>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</si>
  <si>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</si>
  <si>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</si>
  <si>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</si>
  <si>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</si>
  <si>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</si>
  <si>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</si>
  <si>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</si>
  <si>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</si>
  <si>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</si>
  <si>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</si>
  <si>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</si>
  <si>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</si>
  <si>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</si>
  <si>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</si>
  <si>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</si>
  <si>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</si>
  <si>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</si>
  <si>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</si>
  <si>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</si>
  <si>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</si>
  <si>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</si>
  <si>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</si>
  <si>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</si>
  <si>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</si>
  <si>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</si>
  <si>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</si>
  <si>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</si>
  <si>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</si>
  <si>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</si>
  <si>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</si>
  <si>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</si>
  <si>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</si>
  <si>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</si>
  <si>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</si>
  <si>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</si>
  <si>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</si>
  <si>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</si>
  <si>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</si>
  <si>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</si>
  <si>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</si>
  <si>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</si>
  <si>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</si>
  <si>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</si>
  <si>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</si>
  <si>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</si>
  <si>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</si>
  <si>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</si>
  <si>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</si>
  <si>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</si>
  <si>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</si>
  <si>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</si>
  <si>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</si>
  <si>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</si>
  <si>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</si>
  <si>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</si>
  <si>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</si>
  <si>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</si>
  <si>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</si>
  <si>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</si>
  <si>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</si>
  <si>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</si>
  <si>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</si>
  <si>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</si>
  <si>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</si>
  <si>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</si>
  <si>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</si>
  <si>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</si>
  <si>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</si>
  <si>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</si>
  <si>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</si>
  <si>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</si>
  <si>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</si>
  <si>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</si>
  <si>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</si>
  <si>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</si>
  <si>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</si>
  <si>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</si>
  <si>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</si>
  <si>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</si>
  <si>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</si>
  <si>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</si>
  <si>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</si>
  <si>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</si>
  <si>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</si>
  <si>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</si>
  <si>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</si>
  <si>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</si>
  <si>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</si>
  <si>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</si>
  <si>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</si>
  <si>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</si>
  <si>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</si>
  <si>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</si>
  <si>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</si>
  <si>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</si>
  <si>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</si>
  <si>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</si>
  <si>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</si>
  <si>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</si>
  <si>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</si>
  <si>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</si>
  <si>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</si>
  <si>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</si>
  <si>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</si>
  <si>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</si>
  <si>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</si>
  <si>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</si>
  <si>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</si>
  <si>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</si>
  <si>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</si>
  <si>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</si>
  <si>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</si>
  <si>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</si>
  <si>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</si>
  <si>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</si>
  <si>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</si>
  <si>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</si>
  <si>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</si>
  <si>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</si>
  <si>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</si>
  <si>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</si>
  <si>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</si>
  <si>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</si>
  <si>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</si>
  <si>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</si>
  <si>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</si>
  <si>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</si>
  <si>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</si>
  <si>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</si>
  <si>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</si>
  <si>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</si>
  <si>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</si>
  <si>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</si>
  <si>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</si>
  <si>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</si>
  <si>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</si>
  <si>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</si>
  <si>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</si>
  <si>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</si>
  <si>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</si>
  <si>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</si>
  <si>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</si>
  <si>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</si>
  <si>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</si>
  <si>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</si>
  <si>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</si>
  <si>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</si>
  <si>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</si>
  <si>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</si>
  <si>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</si>
  <si>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</si>
  <si>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</si>
  <si>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</si>
  <si>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</si>
  <si>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</si>
  <si>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</si>
  <si>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</si>
  <si>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</si>
  <si>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</si>
  <si>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</si>
  <si>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</si>
  <si>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</si>
  <si>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</si>
  <si>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</si>
  <si>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</si>
  <si>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</si>
  <si>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</si>
  <si>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</si>
  <si>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</si>
  <si>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</si>
  <si>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</si>
  <si>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</si>
  <si>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</si>
  <si>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</si>
  <si>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</si>
  <si>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</si>
  <si>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</si>
  <si>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</si>
  <si>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</si>
  <si>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</si>
  <si>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</si>
  <si>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</si>
  <si>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</si>
  <si>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</si>
  <si>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</si>
  <si>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</si>
  <si>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</si>
  <si>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</si>
  <si>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</si>
  <si>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</si>
  <si>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</si>
  <si>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</si>
  <si>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</si>
  <si>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</si>
  <si>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</si>
  <si>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</si>
  <si>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</si>
  <si>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</si>
  <si>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</si>
  <si>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</si>
  <si>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</si>
  <si>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</si>
  <si>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</si>
  <si>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</si>
  <si>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</si>
  <si>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</si>
  <si>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</si>
  <si>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</si>
  <si>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</si>
  <si>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</si>
  <si>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</si>
  <si>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</si>
  <si>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</si>
  <si>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</si>
  <si>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</si>
  <si>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</si>
  <si>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</si>
  <si>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</si>
  <si>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</si>
  <si>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</si>
  <si>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</si>
  <si>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</si>
  <si>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</si>
  <si>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</si>
  <si>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</si>
  <si>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</si>
  <si>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</si>
  <si>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</si>
  <si>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</si>
  <si>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</si>
  <si>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</si>
  <si>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</si>
  <si>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</si>
  <si>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</si>
  <si>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</si>
  <si>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</si>
  <si>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</si>
  <si>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</si>
  <si>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</si>
  <si>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</si>
  <si>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</si>
  <si>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</si>
  <si>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</si>
  <si>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</si>
  <si>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</si>
  <si>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</si>
  <si>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</si>
  <si>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</si>
  <si>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</si>
  <si>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</si>
  <si>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</si>
  <si>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</si>
  <si>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</si>
  <si>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</si>
  <si>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</si>
  <si>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</si>
  <si>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</si>
  <si>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</si>
  <si>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</si>
  <si>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</si>
  <si>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</si>
  <si>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</si>
  <si>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</si>
  <si>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</si>
  <si>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</si>
  <si>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</si>
  <si>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</si>
  <si>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</si>
  <si>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</si>
  <si>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</si>
  <si>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</si>
  <si>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</si>
  <si>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</si>
  <si>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</si>
  <si>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</si>
  <si>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</si>
  <si>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</si>
  <si>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</si>
  <si>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</si>
  <si>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</si>
  <si>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</si>
  <si>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</si>
  <si>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</si>
  <si>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</si>
  <si>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</si>
  <si>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</si>
  <si>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</si>
  <si>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</si>
  <si>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</si>
  <si>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</si>
  <si>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</si>
  <si>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</si>
  <si>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</si>
  <si>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</si>
  <si>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</si>
  <si>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</si>
  <si>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</si>
  <si>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</si>
  <si>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</si>
  <si>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</si>
  <si>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</si>
  <si>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</si>
  <si>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</si>
  <si>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</si>
  <si>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</si>
  <si>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</si>
  <si>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</si>
  <si>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</si>
  <si>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</si>
  <si>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</si>
  <si>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</si>
  <si>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</si>
  <si>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</si>
  <si>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</si>
  <si>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</si>
  <si>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</si>
  <si>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</si>
  <si>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</si>
  <si>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</si>
  <si>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</si>
  <si>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</si>
  <si>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</si>
  <si>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</si>
  <si>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</si>
  <si>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</si>
  <si>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</si>
  <si>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</si>
  <si>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</si>
  <si>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</si>
  <si>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</si>
  <si>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</si>
  <si>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</si>
  <si>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</si>
  <si>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</si>
  <si>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</si>
  <si>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</si>
  <si>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</si>
  <si>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</si>
  <si>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</si>
  <si>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</si>
  <si>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</si>
  <si>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</si>
  <si>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</si>
  <si>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</si>
  <si>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</si>
  <si>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</si>
  <si>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</si>
  <si>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</si>
  <si>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</si>
  <si>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</si>
  <si>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</si>
  <si>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</si>
  <si>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</si>
  <si>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</si>
  <si>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</si>
  <si>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</si>
  <si>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</si>
  <si>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</si>
  <si>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</si>
  <si>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</si>
  <si>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</si>
  <si>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</si>
  <si>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</si>
  <si>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</si>
  <si>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</si>
  <si>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</si>
  <si>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</si>
  <si>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</si>
  <si>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</si>
  <si>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</si>
  <si>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</si>
  <si>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</si>
  <si>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</si>
  <si>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</si>
  <si>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</si>
  <si>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</si>
  <si>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</si>
  <si>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</si>
  <si>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</si>
  <si>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</si>
  <si>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</si>
  <si>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</si>
  <si>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</si>
  <si>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</si>
  <si>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</si>
  <si>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</si>
  <si>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</si>
  <si>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</si>
  <si>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</si>
  <si>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</si>
  <si>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</si>
  <si>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</si>
  <si>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</si>
  <si>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</si>
  <si>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</si>
  <si>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</si>
  <si>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</si>
  <si>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</si>
  <si>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</si>
  <si>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</si>
  <si>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</si>
  <si>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</si>
  <si>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</si>
  <si>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</si>
  <si>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</si>
  <si>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</si>
  <si>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</si>
  <si>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</si>
  <si>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</si>
  <si>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</si>
  <si>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</si>
  <si>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</si>
  <si>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</si>
  <si>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</si>
  <si>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</si>
  <si>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</si>
  <si>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</si>
  <si>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</si>
  <si>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</si>
  <si>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</si>
  <si>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</si>
  <si>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</si>
  <si>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</si>
  <si>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</si>
  <si>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</si>
  <si>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</si>
  <si>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</si>
  <si>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</si>
  <si>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</si>
  <si>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</si>
  <si>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</si>
  <si>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</si>
  <si>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</si>
  <si>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</si>
  <si>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</si>
  <si>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</si>
  <si>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</si>
  <si>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</si>
  <si>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</si>
  <si>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</si>
  <si>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</si>
  <si>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</si>
  <si>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</si>
  <si>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</si>
  <si>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</si>
  <si>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</si>
  <si>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</si>
  <si>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</si>
  <si>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</si>
  <si>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</si>
  <si>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</si>
  <si>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</si>
  <si>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</si>
  <si>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</si>
  <si>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</si>
  <si>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</si>
  <si>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</si>
  <si>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</si>
  <si>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</si>
  <si>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</si>
  <si>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</si>
  <si>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</si>
  <si>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</si>
  <si>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</si>
  <si>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</si>
  <si>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</si>
  <si>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</si>
  <si>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</si>
  <si>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</si>
  <si>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</si>
  <si>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</si>
  <si>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</si>
  <si>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</si>
  <si>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</si>
  <si>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</si>
  <si>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</si>
  <si>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</si>
  <si>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</si>
  <si>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</si>
  <si>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</si>
  <si>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</si>
  <si>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</si>
  <si>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</si>
  <si>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</si>
  <si>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</si>
  <si>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</si>
  <si>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</si>
  <si>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</si>
  <si>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</si>
  <si>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</si>
  <si>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</si>
  <si>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</si>
  <si>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</si>
  <si>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</si>
  <si>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</si>
  <si>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</si>
  <si>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</si>
  <si>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</si>
  <si>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</si>
  <si>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</si>
  <si>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</si>
  <si>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</si>
  <si>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</si>
  <si>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</si>
  <si>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</si>
  <si>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</si>
  <si>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</si>
  <si>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</si>
  <si>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</si>
  <si>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</si>
  <si>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</si>
  <si>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</si>
  <si>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</si>
  <si>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</si>
  <si>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</si>
  <si>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</si>
  <si>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</si>
  <si>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</si>
  <si>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</si>
  <si>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</si>
  <si>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</si>
  <si>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</si>
  <si>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</si>
  <si>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</si>
  <si>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</si>
  <si>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</si>
  <si>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</si>
  <si>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</si>
  <si>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</si>
  <si>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</si>
  <si>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</si>
  <si>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</si>
  <si>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</si>
  <si>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</si>
  <si>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</si>
  <si>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</si>
  <si>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</si>
  <si>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</si>
  <si>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</si>
  <si>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</si>
  <si>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</si>
  <si>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</si>
  <si>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</si>
  <si>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</si>
  <si>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</si>
  <si>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</si>
  <si>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</si>
  <si>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</si>
  <si>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</si>
  <si>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</si>
  <si>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</si>
  <si>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</si>
  <si>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</si>
  <si>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</si>
  <si>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</si>
  <si>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</si>
  <si>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</si>
  <si>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</si>
  <si>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</si>
  <si>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</si>
  <si>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</si>
  <si>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</si>
  <si>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</si>
  <si>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</si>
  <si>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</si>
  <si>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</si>
  <si>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</si>
  <si>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</si>
  <si>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</si>
  <si>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</si>
  <si>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</si>
  <si>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</si>
  <si>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</si>
  <si>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</si>
  <si>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</si>
  <si>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</si>
  <si>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</si>
  <si>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</si>
  <si>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</si>
  <si>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</si>
  <si>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</si>
  <si>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</si>
  <si>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</si>
  <si>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</si>
  <si>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</si>
  <si>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</si>
  <si>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</si>
  <si>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</si>
  <si>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</si>
  <si>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</si>
  <si>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</si>
  <si>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</si>
  <si>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</si>
  <si>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</si>
  <si>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</si>
  <si>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</si>
  <si>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</si>
  <si>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</si>
  <si>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</si>
  <si>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</si>
  <si>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</si>
  <si>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</si>
  <si>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</si>
  <si>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</si>
  <si>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</si>
  <si>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</si>
  <si>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</si>
  <si>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</si>
  <si>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</si>
  <si>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</si>
  <si>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</si>
  <si>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</si>
  <si>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</si>
  <si>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</si>
  <si>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</si>
  <si>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</si>
  <si>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</si>
  <si>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</si>
  <si>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</si>
  <si>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</si>
  <si>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</si>
  <si>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</si>
  <si>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</si>
  <si>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</si>
  <si>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</si>
  <si>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</si>
  <si>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</si>
  <si>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</si>
  <si>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</si>
  <si>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</si>
  <si>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</si>
  <si>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</si>
  <si>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</si>
  <si>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</si>
  <si>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</si>
  <si>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</si>
  <si>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</si>
  <si>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</si>
  <si>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</si>
  <si>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</si>
  <si>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</si>
  <si>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</si>
  <si>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</si>
  <si>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</si>
  <si>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</si>
  <si>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</si>
  <si>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</si>
  <si>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</si>
  <si>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</si>
  <si>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</si>
  <si>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</si>
  <si>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</si>
  <si>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</si>
  <si>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</si>
  <si>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</si>
  <si>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</si>
  <si>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</si>
  <si>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</si>
  <si>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</si>
  <si>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</si>
  <si>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</si>
  <si>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</si>
  <si>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</si>
  <si>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</si>
  <si>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</si>
  <si>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</si>
  <si>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</si>
  <si>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</si>
  <si>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</si>
  <si>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</si>
  <si>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</si>
  <si>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</si>
  <si>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</si>
  <si>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</si>
  <si>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</si>
  <si>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</si>
  <si>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</si>
  <si>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</si>
  <si>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</si>
  <si>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</si>
  <si>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</si>
  <si>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</si>
  <si>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</si>
  <si>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</si>
  <si>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</si>
  <si>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</si>
  <si>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</si>
  <si>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</si>
  <si>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</si>
  <si>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</si>
  <si>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</si>
  <si>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</si>
  <si>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</si>
  <si>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</si>
  <si>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</si>
  <si>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</si>
  <si>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</si>
  <si>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</si>
  <si>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</si>
  <si>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</si>
  <si>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</si>
  <si>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</si>
  <si>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</si>
  <si>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</si>
  <si>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</si>
  <si>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</si>
  <si>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</si>
  <si>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</si>
  <si>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</si>
  <si>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</si>
  <si>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</si>
  <si>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</si>
  <si>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</si>
  <si>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</si>
  <si>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</si>
  <si>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</si>
  <si>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</si>
  <si>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</si>
  <si>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</si>
  <si>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</si>
  <si>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</si>
  <si>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</si>
  <si>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</si>
  <si>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</si>
  <si>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</si>
  <si>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</si>
  <si>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</si>
  <si>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</si>
  <si>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</si>
  <si>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</si>
  <si>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</si>
  <si>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</si>
  <si>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</si>
  <si>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</si>
  <si>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</si>
  <si>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</si>
  <si>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</si>
  <si>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</si>
  <si>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</si>
  <si>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</si>
  <si>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</si>
  <si>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</si>
  <si>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</si>
  <si>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</si>
  <si>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</si>
  <si>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</si>
  <si>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</si>
  <si>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</si>
  <si>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</si>
  <si>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</si>
  <si>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</si>
  <si>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</si>
  <si>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</si>
  <si>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</si>
  <si>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</si>
  <si>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</si>
  <si>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</si>
  <si>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</si>
  <si>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</si>
  <si>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</si>
  <si>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</si>
  <si>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</si>
  <si>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</si>
  <si>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</si>
  <si>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</si>
  <si>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</si>
  <si>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</si>
  <si>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</si>
  <si>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</si>
  <si>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</si>
  <si>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</si>
  <si>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</si>
  <si>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</si>
  <si>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</si>
  <si>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</si>
  <si>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</si>
  <si>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</si>
  <si>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</si>
  <si>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</si>
  <si>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</si>
  <si>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</si>
  <si>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</si>
  <si>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</si>
  <si>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</si>
  <si>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</si>
  <si>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</si>
  <si>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</si>
  <si>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</si>
  <si>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</si>
  <si>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</si>
  <si>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</si>
  <si>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</si>
  <si>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</si>
  <si>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</si>
  <si>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</si>
  <si>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</si>
  <si>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</si>
  <si>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</si>
  <si>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</si>
  <si>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</si>
  <si>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</si>
  <si>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</si>
  <si>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</si>
  <si>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</si>
  <si>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</si>
  <si>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</si>
  <si>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</si>
  <si>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</si>
  <si>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</si>
  <si>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</si>
  <si>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</si>
  <si>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</si>
  <si>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</si>
  <si>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</si>
  <si>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</si>
  <si>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</si>
  <si>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</si>
  <si>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</si>
  <si>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</si>
  <si>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</si>
  <si>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</si>
  <si>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</si>
  <si>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</si>
  <si>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</si>
  <si>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</si>
  <si>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</si>
  <si>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</si>
  <si>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</si>
  <si>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</si>
  <si>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</si>
  <si>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</si>
  <si>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</si>
  <si>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</si>
  <si>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</si>
  <si>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</si>
  <si>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</si>
  <si>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</si>
  <si>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</si>
  <si>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</si>
  <si>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</si>
  <si>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</si>
  <si>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</si>
  <si>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</si>
  <si>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</si>
  <si>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</si>
  <si>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</si>
  <si>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</si>
  <si>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</si>
  <si>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</si>
  <si>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</si>
  <si>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</si>
  <si>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</si>
  <si>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</si>
  <si>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</si>
  <si>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</si>
  <si>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</si>
  <si>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</si>
  <si>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</si>
  <si>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</si>
  <si>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</si>
  <si>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</si>
  <si>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</si>
  <si>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</si>
  <si>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</si>
  <si>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</si>
  <si>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</si>
  <si>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</si>
  <si>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</si>
  <si>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</si>
  <si>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</si>
  <si>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</si>
  <si>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</si>
  <si>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</si>
  <si>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</si>
  <si>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</si>
  <si>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</si>
  <si>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</si>
  <si>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</si>
  <si>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</si>
  <si>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</si>
  <si>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</si>
  <si>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</si>
  <si>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</si>
  <si>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</si>
  <si>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</si>
  <si>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</si>
  <si>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</si>
  <si>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</si>
  <si>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</si>
  <si>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</si>
  <si>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</si>
  <si>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</si>
  <si>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</si>
  <si>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</si>
  <si>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</si>
  <si>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</si>
  <si>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</si>
  <si>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</si>
  <si>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</si>
  <si>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</si>
  <si>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</si>
  <si>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</si>
  <si>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</si>
  <si>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</si>
  <si>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</si>
  <si>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</si>
  <si>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</si>
  <si>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</si>
  <si>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</si>
  <si>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</si>
  <si>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</si>
  <si>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</si>
  <si>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</si>
  <si>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</si>
  <si>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</si>
  <si>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</si>
  <si>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</si>
  <si>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</si>
  <si>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</si>
  <si>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</si>
  <si>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</si>
  <si>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</si>
  <si>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</si>
  <si>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</si>
  <si>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</si>
  <si>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</si>
  <si>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</si>
  <si>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</si>
  <si>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</si>
  <si>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</si>
  <si>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</si>
  <si>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</si>
  <si>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</si>
  <si>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</si>
  <si>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</si>
  <si>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</si>
  <si>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</si>
  <si>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</si>
  <si>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</si>
  <si>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</si>
  <si>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</si>
  <si>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</si>
  <si>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</si>
  <si>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</si>
  <si>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</si>
  <si>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</si>
  <si>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</si>
  <si>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</si>
  <si>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</si>
  <si>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</si>
  <si>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</si>
  <si>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</si>
  <si>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</si>
  <si>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</si>
  <si>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</si>
  <si>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</si>
  <si>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</si>
  <si>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</si>
  <si>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</si>
  <si>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</si>
  <si>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</si>
  <si>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</si>
  <si>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</si>
  <si>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</si>
  <si>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</si>
  <si>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</si>
  <si>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</si>
  <si>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</si>
  <si>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</si>
  <si>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</si>
  <si>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</si>
  <si>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</si>
  <si>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</si>
  <si>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</si>
  <si>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</si>
  <si>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</si>
  <si>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</si>
  <si>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</si>
  <si>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</si>
  <si>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</si>
  <si>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</si>
  <si>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</si>
  <si>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</si>
  <si>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</si>
  <si>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</si>
  <si>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</si>
  <si>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</si>
  <si>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</si>
  <si>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</si>
  <si>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</si>
  <si>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</si>
  <si>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</si>
  <si>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</si>
  <si>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</si>
  <si>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</si>
  <si>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</si>
  <si>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</si>
  <si>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</si>
  <si>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</si>
  <si>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</si>
  <si>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</si>
  <si>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</si>
  <si>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</si>
  <si>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</si>
  <si>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</si>
  <si>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</si>
  <si>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</si>
  <si>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</si>
  <si>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</si>
  <si>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</si>
  <si>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</si>
  <si>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</si>
  <si>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</si>
  <si>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</si>
  <si>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</si>
  <si>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</si>
  <si>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</si>
  <si>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</si>
  <si>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</si>
  <si>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</si>
  <si>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</si>
  <si>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</si>
  <si>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</si>
  <si>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</si>
  <si>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</si>
  <si>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</si>
  <si>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</si>
  <si>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</si>
  <si>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</si>
  <si>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</si>
  <si>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</si>
  <si>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</si>
  <si>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</si>
  <si>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</si>
  <si>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</si>
  <si>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</si>
  <si>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</si>
  <si>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</si>
  <si>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</si>
  <si>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</si>
  <si>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</si>
  <si>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</si>
  <si>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</si>
  <si>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</si>
  <si>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</si>
  <si>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</si>
  <si>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</si>
  <si>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</si>
  <si>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</si>
  <si>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</si>
  <si>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</si>
  <si>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</si>
  <si>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</si>
  <si>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</si>
  <si>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</si>
  <si>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</si>
  <si>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</si>
  <si>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</si>
  <si>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</si>
  <si>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</si>
  <si>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</si>
  <si>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</si>
  <si>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</si>
  <si>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</si>
  <si>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</si>
  <si>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</si>
  <si>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</si>
  <si>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</si>
  <si>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</si>
  <si>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</si>
  <si>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</si>
  <si>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</si>
  <si>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</si>
  <si>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</si>
  <si>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</si>
  <si>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</si>
  <si>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</si>
  <si>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</si>
  <si>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</si>
  <si>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</si>
  <si>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</si>
  <si>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</si>
  <si>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</si>
  <si>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</si>
  <si>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</si>
  <si>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</si>
  <si>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</si>
  <si>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</si>
  <si>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</si>
  <si>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</si>
  <si>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</si>
  <si>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</si>
  <si>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</si>
  <si>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</si>
  <si>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</si>
  <si>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</si>
  <si>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</si>
  <si>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</si>
  <si>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</si>
  <si>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</si>
  <si>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</si>
  <si>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</si>
  <si>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</si>
  <si>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</si>
  <si>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</si>
  <si>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</si>
  <si>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</si>
  <si>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</si>
  <si>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</si>
  <si>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</si>
  <si>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</si>
  <si>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</si>
  <si>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</si>
  <si>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</si>
  <si>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</si>
  <si>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</si>
  <si>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</si>
  <si>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</si>
  <si>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</si>
  <si>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</si>
  <si>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</si>
  <si>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</si>
  <si>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</si>
  <si>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</si>
  <si>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</si>
  <si>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</si>
  <si>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</si>
  <si>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</si>
  <si>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</si>
  <si>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</si>
  <si>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</si>
  <si>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</si>
  <si>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</si>
  <si>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</si>
  <si>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</si>
  <si>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</si>
  <si>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</si>
  <si>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</si>
  <si>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</si>
  <si>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</si>
  <si>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</si>
  <si>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</si>
  <si>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</si>
  <si>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</si>
  <si>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</si>
  <si>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</si>
  <si>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</si>
  <si>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</si>
  <si>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</si>
  <si>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</si>
  <si>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</si>
  <si>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</si>
  <si>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</si>
  <si>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</si>
  <si>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</si>
  <si>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</si>
  <si>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</si>
  <si>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</si>
  <si>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</si>
  <si>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</si>
  <si>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</si>
  <si>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</si>
  <si>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</si>
  <si>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</si>
  <si>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</si>
  <si>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</si>
  <si>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</si>
  <si>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</si>
  <si>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</si>
  <si>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</si>
  <si>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</si>
  <si>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</si>
  <si>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</si>
  <si>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</si>
  <si>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</si>
  <si>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</si>
  <si>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</si>
  <si>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</si>
  <si>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</si>
  <si>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</si>
  <si>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</si>
  <si>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</si>
  <si>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</si>
  <si>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</si>
  <si>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</si>
  <si>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</si>
  <si>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</si>
  <si>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</si>
  <si>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</si>
  <si>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</si>
  <si>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</si>
  <si>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</si>
  <si>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</si>
  <si>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</si>
  <si>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</si>
  <si>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</si>
  <si>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</si>
  <si>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</si>
  <si>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</si>
  <si>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</si>
  <si>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</si>
  <si>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</si>
  <si>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</si>
  <si>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</si>
  <si>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</si>
  <si>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</si>
  <si>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</si>
  <si>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</si>
  <si>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</si>
  <si>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</si>
  <si>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</si>
  <si>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</si>
  <si>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</si>
  <si>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</si>
  <si>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</si>
  <si>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</si>
  <si>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</si>
  <si>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</si>
  <si>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</si>
  <si>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</si>
  <si>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</si>
  <si>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</si>
  <si>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</si>
  <si>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</si>
  <si>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</si>
  <si>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</si>
  <si>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</si>
  <si>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</si>
  <si>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</si>
  <si>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</si>
  <si>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</si>
  <si>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</si>
  <si>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</si>
  <si>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</si>
  <si>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</si>
  <si>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</si>
  <si>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</si>
  <si>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</si>
  <si>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</si>
  <si>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</si>
  <si>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</si>
  <si>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</si>
  <si>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</si>
  <si>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</si>
  <si>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</si>
  <si>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</si>
  <si>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</si>
  <si>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</si>
  <si>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</si>
  <si>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</si>
  <si>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</si>
  <si>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</si>
  <si>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</si>
  <si>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</si>
  <si>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</si>
  <si>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</si>
  <si>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</si>
  <si>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</si>
  <si>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</si>
  <si>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</si>
  <si>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</si>
  <si>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</si>
  <si>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</si>
  <si>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</si>
  <si>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</si>
  <si>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</si>
  <si>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</si>
  <si>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</si>
  <si>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</si>
  <si>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</si>
  <si>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</si>
  <si>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</si>
  <si>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</si>
  <si>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</si>
  <si>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</si>
  <si>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</si>
  <si>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</si>
  <si>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</si>
  <si>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</si>
  <si>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</si>
  <si>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</si>
  <si>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</si>
  <si>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</si>
  <si>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</si>
  <si>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</si>
  <si>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</si>
  <si>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</si>
  <si>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</si>
  <si>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</si>
  <si>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</si>
  <si>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</si>
  <si>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</si>
  <si>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</si>
  <si>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</si>
  <si>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</si>
  <si>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</si>
  <si>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</si>
  <si>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</si>
  <si>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</si>
  <si>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</si>
  <si>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</si>
  <si>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</si>
  <si>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</si>
  <si>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</si>
  <si>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</si>
  <si>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</si>
  <si>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</si>
  <si>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</si>
  <si>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</si>
  <si>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</si>
  <si>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</si>
  <si>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</si>
  <si>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</si>
  <si>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</si>
  <si>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</si>
  <si>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</si>
  <si>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</si>
  <si>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</si>
  <si>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</si>
  <si>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</si>
  <si>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</si>
  <si>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</si>
  <si>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</si>
  <si>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</si>
  <si>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</si>
  <si>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</si>
  <si>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</si>
  <si>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</si>
  <si>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</si>
  <si>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</si>
  <si>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</si>
  <si>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</si>
  <si>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</si>
  <si>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</si>
  <si>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</si>
  <si>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</si>
  <si>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</si>
  <si>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</si>
  <si>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</si>
  <si>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</si>
  <si>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</si>
  <si>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</si>
  <si>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</si>
  <si>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</si>
  <si>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</si>
  <si>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</si>
  <si>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</si>
  <si>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</si>
  <si>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</si>
  <si>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</si>
  <si>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</si>
  <si>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</si>
  <si>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</si>
  <si>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</si>
  <si>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</si>
  <si>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</si>
  <si>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</si>
  <si>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</si>
  <si>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</si>
  <si>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</si>
  <si>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</si>
  <si>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</si>
  <si>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</si>
  <si>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</si>
  <si>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</si>
  <si>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</si>
  <si>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</si>
  <si>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</si>
  <si>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</si>
  <si>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</si>
  <si>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</si>
  <si>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</si>
  <si>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</si>
  <si>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</si>
  <si>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</si>
  <si>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</si>
  <si>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</si>
  <si>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</si>
  <si>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</si>
  <si>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</si>
  <si>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</si>
  <si>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</si>
  <si>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</si>
  <si>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</si>
  <si>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</si>
  <si>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</si>
  <si>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</si>
  <si>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</si>
  <si>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</si>
  <si>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</si>
  <si>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</si>
  <si>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</si>
  <si>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</si>
  <si>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</si>
  <si>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</si>
  <si>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</si>
  <si>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</si>
  <si>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</si>
  <si>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</si>
  <si>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</si>
  <si>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</si>
  <si>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</si>
  <si>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</si>
  <si>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</si>
  <si>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</si>
  <si>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</si>
  <si>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</si>
  <si>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</si>
  <si>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</si>
  <si>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</si>
  <si>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</si>
  <si>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</si>
  <si>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</si>
  <si>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</si>
  <si>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</si>
  <si>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</si>
  <si>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</si>
  <si>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</si>
  <si>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</si>
  <si>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</si>
  <si>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</si>
  <si>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</si>
  <si>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</si>
  <si>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</si>
  <si>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</si>
  <si>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</si>
  <si>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</si>
  <si>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</si>
  <si>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</si>
  <si>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</si>
  <si>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</si>
  <si>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</si>
  <si>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</si>
  <si>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</si>
  <si>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</si>
  <si>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</si>
  <si>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</si>
  <si>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</si>
  <si>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</si>
  <si>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</si>
  <si>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</si>
  <si>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</si>
  <si>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</si>
  <si>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</si>
  <si>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</si>
  <si>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</si>
  <si>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</si>
  <si>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</si>
  <si>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</si>
  <si>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</si>
  <si>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</si>
  <si>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</si>
  <si>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</si>
  <si>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</si>
  <si>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</si>
  <si>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</si>
  <si>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</si>
  <si>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</si>
  <si>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</si>
  <si>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</si>
  <si>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</si>
  <si>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</si>
  <si>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</si>
  <si>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</si>
  <si>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</si>
  <si>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</si>
  <si>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</si>
  <si>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</si>
  <si>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</si>
  <si>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</si>
  <si>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</si>
  <si>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</si>
  <si>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</si>
  <si>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</si>
  <si>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</si>
  <si>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</si>
  <si>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</si>
  <si>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</si>
  <si>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</si>
  <si>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</si>
  <si>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</si>
  <si>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</si>
  <si>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</si>
  <si>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</si>
  <si>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</si>
  <si>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</si>
  <si>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</si>
  <si>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</si>
  <si>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</si>
  <si>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</si>
  <si>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</si>
  <si>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</si>
  <si>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</si>
  <si>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</si>
  <si>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</si>
  <si>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</si>
  <si>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</si>
  <si>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</si>
  <si>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</si>
  <si>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</si>
  <si>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</si>
  <si>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</si>
  <si>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</si>
  <si>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</si>
  <si>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</si>
  <si>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</si>
  <si>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</si>
  <si>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</si>
  <si>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</si>
  <si>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</si>
  <si>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</si>
  <si>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</si>
  <si>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</si>
  <si>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</si>
  <si>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</si>
  <si>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</si>
  <si>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</si>
  <si>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</si>
  <si>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</si>
  <si>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</si>
  <si>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</si>
  <si>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</si>
  <si>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</si>
  <si>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</si>
  <si>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</si>
  <si>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</si>
  <si>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</si>
  <si>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</si>
  <si>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</si>
  <si>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</si>
  <si>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</si>
  <si>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</si>
  <si>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</si>
  <si>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</si>
  <si>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</si>
  <si>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</si>
  <si>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</si>
  <si>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</si>
  <si>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</si>
  <si>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</si>
  <si>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</si>
  <si>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</si>
  <si>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</si>
  <si>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</si>
  <si>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</si>
  <si>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</si>
  <si>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</si>
  <si>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</si>
  <si>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</si>
  <si>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</si>
  <si>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</si>
  <si>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</si>
  <si>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</si>
  <si>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</si>
  <si>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</si>
  <si>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</si>
  <si>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</si>
  <si>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</si>
  <si>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</si>
  <si>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</si>
  <si>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</si>
  <si>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</si>
  <si>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</si>
  <si>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</si>
  <si>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</si>
  <si>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</si>
  <si>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</si>
  <si>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</si>
  <si>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</si>
  <si>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</si>
  <si>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</si>
  <si>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</si>
  <si>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</si>
  <si>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</si>
  <si>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</si>
  <si>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</si>
  <si>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</si>
  <si>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</si>
  <si>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</si>
  <si>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</si>
  <si>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</si>
  <si>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</si>
  <si>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</si>
  <si>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</si>
  <si>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</si>
  <si>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</si>
  <si>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</si>
  <si>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</si>
  <si>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</si>
  <si>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</si>
  <si>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</si>
  <si>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</si>
  <si>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</si>
  <si>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</si>
  <si>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</si>
  <si>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</si>
  <si>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</si>
  <si>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</si>
  <si>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</si>
  <si>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</si>
  <si>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</si>
  <si>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</si>
  <si>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</si>
  <si>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</si>
  <si>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</si>
  <si>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</si>
  <si>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</si>
  <si>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</si>
  <si>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</si>
  <si>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</si>
  <si>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</si>
  <si>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</si>
  <si>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</si>
  <si>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</si>
  <si>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</si>
  <si>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</si>
  <si>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</si>
  <si>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</si>
  <si>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</si>
  <si>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</si>
  <si>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</si>
  <si>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</si>
  <si>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</si>
  <si>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</si>
  <si>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</si>
  <si>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</si>
  <si>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</si>
  <si>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</si>
  <si>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</si>
  <si>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</si>
  <si>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</si>
  <si>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</si>
  <si>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</si>
  <si>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</si>
  <si>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</si>
  <si>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</si>
  <si>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</si>
  <si>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</si>
  <si>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</si>
  <si>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</si>
  <si>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</si>
  <si>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</si>
  <si>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</si>
  <si>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</si>
  <si>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</si>
  <si>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</si>
  <si>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</si>
  <si>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</si>
  <si>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</si>
  <si>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</si>
  <si>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</si>
  <si>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</si>
  <si>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</si>
  <si>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</si>
  <si>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</si>
  <si>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</si>
  <si>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</si>
  <si>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</si>
  <si>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</si>
  <si>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</si>
  <si>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</si>
  <si>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</si>
  <si>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</si>
  <si>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</si>
  <si>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</si>
  <si>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</si>
  <si>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</si>
  <si>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</si>
  <si>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</si>
  <si>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</si>
  <si>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</si>
  <si>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</si>
  <si>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</si>
  <si>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</si>
  <si>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</si>
  <si>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</si>
  <si>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</si>
  <si>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</si>
  <si>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</si>
  <si>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</si>
  <si>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</si>
  <si>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</si>
  <si>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</si>
  <si>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</si>
  <si>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</si>
  <si>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</si>
  <si>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</si>
  <si>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</si>
  <si>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</si>
  <si>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</si>
  <si>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</si>
  <si>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</si>
  <si>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</si>
  <si>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</si>
  <si>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</si>
  <si>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</si>
  <si>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</si>
  <si>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</si>
  <si>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</si>
  <si>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</si>
  <si>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</si>
  <si>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</si>
  <si>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</si>
  <si>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</si>
  <si>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</si>
  <si>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</si>
  <si>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</si>
  <si>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</si>
  <si>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</si>
  <si>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</si>
  <si>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</si>
  <si>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</si>
  <si>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</si>
  <si>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</si>
  <si>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</si>
  <si>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</si>
  <si>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</si>
  <si>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</si>
  <si>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</si>
  <si>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</si>
  <si>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</si>
  <si>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</si>
  <si>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</si>
  <si>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</si>
  <si>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</si>
  <si>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</si>
  <si>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</si>
  <si>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</si>
  <si>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</si>
  <si>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</si>
  <si>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</si>
  <si>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</si>
  <si>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</si>
  <si>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</si>
  <si>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</si>
  <si>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</si>
  <si>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</si>
  <si>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</si>
  <si>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</si>
  <si>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</si>
  <si>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</si>
  <si>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</si>
  <si>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</si>
  <si>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</si>
  <si>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</si>
  <si>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</si>
  <si>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</si>
  <si>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</si>
  <si>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</si>
  <si>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</si>
  <si>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</si>
  <si>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</si>
  <si>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</si>
  <si>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</si>
  <si>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</si>
  <si>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</si>
  <si>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</si>
  <si>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</si>
  <si>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</si>
  <si>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</si>
  <si>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</si>
  <si>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</si>
  <si>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</si>
  <si>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</si>
  <si>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</si>
  <si>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</si>
  <si>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</si>
  <si>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</si>
  <si>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</si>
  <si>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</si>
  <si>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</si>
  <si>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</si>
  <si>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</si>
  <si>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</si>
  <si>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</si>
  <si>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</si>
  <si>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</si>
  <si>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</si>
  <si>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</si>
  <si>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</si>
  <si>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</si>
  <si>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</si>
  <si>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</si>
  <si>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</si>
  <si>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</si>
  <si>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</si>
  <si>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</si>
  <si>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</si>
  <si>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</si>
  <si>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</si>
  <si>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</si>
  <si>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</si>
  <si>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</si>
  <si>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</si>
  <si>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</si>
  <si>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</si>
  <si>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</si>
  <si>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</si>
  <si>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</si>
  <si>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</si>
  <si>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</si>
  <si>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</si>
  <si>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</si>
  <si>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</si>
  <si>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</si>
  <si>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</si>
  <si>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</si>
  <si>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</si>
  <si>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</si>
  <si>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</si>
  <si>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</si>
  <si>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</si>
  <si>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</si>
  <si>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</si>
  <si>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</si>
  <si>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</si>
  <si>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</si>
  <si>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</si>
  <si>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</si>
  <si>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</si>
  <si>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</si>
  <si>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</si>
  <si>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</si>
  <si>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</si>
  <si>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</si>
  <si>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</si>
  <si>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</si>
  <si>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</si>
  <si>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</si>
  <si>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</si>
  <si>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</si>
  <si>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</si>
  <si>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</si>
  <si>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</si>
  <si>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</si>
  <si>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</si>
  <si>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</si>
  <si>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</si>
  <si>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</si>
  <si>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</si>
  <si>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</si>
  <si>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</si>
  <si>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</si>
  <si>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</si>
  <si>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</si>
  <si>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</si>
  <si>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</si>
  <si>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</si>
  <si>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</si>
  <si>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</si>
  <si>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</si>
  <si>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</si>
  <si>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</si>
  <si>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</si>
  <si>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</si>
  <si>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</si>
  <si>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</si>
  <si>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</si>
  <si>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</si>
  <si>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</si>
  <si>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</si>
  <si>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</si>
  <si>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</si>
  <si>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</si>
  <si>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</si>
  <si>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</si>
  <si>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</si>
  <si>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</si>
  <si>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</si>
  <si>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</si>
  <si>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</si>
  <si>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</si>
  <si>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</si>
  <si>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</si>
  <si>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</si>
  <si>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</si>
  <si>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</si>
  <si>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</si>
  <si>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</si>
  <si>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</si>
  <si>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</si>
  <si>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</si>
  <si>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</si>
  <si>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</si>
  <si>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</si>
  <si>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</si>
  <si>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</si>
  <si>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</si>
  <si>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</si>
  <si>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</si>
  <si>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</si>
  <si>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</si>
  <si>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</si>
  <si>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</si>
  <si>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</si>
  <si>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</si>
  <si>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</si>
  <si>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</si>
  <si>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</si>
  <si>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</si>
  <si>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</si>
  <si>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</si>
  <si>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</si>
  <si>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</si>
  <si>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</si>
  <si>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</si>
  <si>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</si>
  <si>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</si>
  <si>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</si>
  <si>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</si>
  <si>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</si>
  <si>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</si>
  <si>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</si>
  <si>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</si>
  <si>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</si>
  <si>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</si>
  <si>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</si>
  <si>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</si>
  <si>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</si>
  <si>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</si>
  <si>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</si>
  <si>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</si>
  <si>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</si>
  <si>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</si>
  <si>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</si>
  <si>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</si>
  <si>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</si>
  <si>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</si>
  <si>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</si>
  <si>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</si>
  <si>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</si>
  <si>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</si>
  <si>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</si>
  <si>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</si>
  <si>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</si>
  <si>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</si>
  <si>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</si>
  <si>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</si>
  <si>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</si>
  <si>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</si>
  <si>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</si>
  <si>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</si>
  <si>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</si>
  <si>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</si>
  <si>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</si>
  <si>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</si>
  <si>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</si>
  <si>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</si>
  <si>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</si>
  <si>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</si>
  <si>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</si>
  <si>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</si>
  <si>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</si>
  <si>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</si>
  <si>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</si>
  <si>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</si>
  <si>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</si>
  <si>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</si>
  <si>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</si>
  <si>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</si>
  <si>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</si>
  <si>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</si>
  <si>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</si>
  <si>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</si>
  <si>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</si>
  <si>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</si>
  <si>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</si>
  <si>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</si>
  <si>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</si>
  <si>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</si>
  <si>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</si>
  <si>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</si>
  <si>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</si>
  <si>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</si>
  <si>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</si>
  <si>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</si>
  <si>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</si>
  <si>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</si>
  <si>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</si>
  <si>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</si>
  <si>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</si>
  <si>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</si>
  <si>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</si>
  <si>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</si>
  <si>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</si>
  <si>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</si>
  <si>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</si>
  <si>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</si>
  <si>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</si>
  <si>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</si>
  <si>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</si>
  <si>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</si>
  <si>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</si>
  <si>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</si>
  <si>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</si>
  <si>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</si>
  <si>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</si>
  <si>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</si>
  <si>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</si>
  <si>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</si>
  <si>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</si>
  <si>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</si>
  <si>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</si>
  <si>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</si>
  <si>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</si>
  <si>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</si>
  <si>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</si>
  <si>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</si>
  <si>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</si>
  <si>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</si>
  <si>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</si>
  <si>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</si>
  <si>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</si>
  <si>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</si>
  <si>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</si>
  <si>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</si>
  <si>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</si>
  <si>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</si>
  <si>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</si>
  <si>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</si>
  <si>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</si>
  <si>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</si>
  <si>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</si>
  <si>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</si>
  <si>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</si>
  <si>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</si>
  <si>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</si>
  <si>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</si>
  <si>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</si>
  <si>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</si>
  <si>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</si>
  <si>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</si>
  <si>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</si>
  <si>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</si>
  <si>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</si>
  <si>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</si>
  <si>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</si>
  <si>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</si>
  <si>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</si>
  <si>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</si>
  <si>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</si>
  <si>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</si>
  <si>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</si>
  <si>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</si>
  <si>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</si>
  <si>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</si>
  <si>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</si>
  <si>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</si>
  <si>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</si>
  <si>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</si>
  <si>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</si>
  <si>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</si>
  <si>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</si>
  <si>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</si>
  <si>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</si>
  <si>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</si>
  <si>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</si>
  <si>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</si>
  <si>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</si>
  <si>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</si>
  <si>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</si>
  <si>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</si>
  <si>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</si>
  <si>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</si>
  <si>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</si>
  <si>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</si>
  <si>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</si>
  <si>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</si>
  <si>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</si>
  <si>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</si>
  <si>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</si>
  <si>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</si>
  <si>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</si>
  <si>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</si>
  <si>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</si>
  <si>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</si>
  <si>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</si>
  <si>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</si>
  <si>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</si>
  <si>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</si>
  <si>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</si>
  <si>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</si>
  <si>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</si>
  <si>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</si>
  <si>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</si>
  <si>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</si>
  <si>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</si>
  <si>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</si>
  <si>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</si>
  <si>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</si>
  <si>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</si>
  <si>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</si>
  <si>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</si>
  <si>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</si>
  <si>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</si>
  <si>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</si>
  <si>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</si>
  <si>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</si>
  <si>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</si>
  <si>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</si>
  <si>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</si>
  <si>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</si>
  <si>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</si>
  <si>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</si>
  <si>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</si>
  <si>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</si>
  <si>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</si>
  <si>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</si>
  <si>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</si>
  <si>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</si>
  <si>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</si>
  <si>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</si>
  <si>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</si>
  <si>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</si>
  <si>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</si>
  <si>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</si>
  <si>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</si>
  <si>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</si>
  <si>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</si>
  <si>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</si>
  <si>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</si>
  <si>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</si>
  <si>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</si>
  <si>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</si>
  <si>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</si>
  <si>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</si>
  <si>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</si>
  <si>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</si>
  <si>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</si>
  <si>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</si>
  <si>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</si>
  <si>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</si>
  <si>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</si>
  <si>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</si>
  <si>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</si>
  <si>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</si>
  <si>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</si>
  <si>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</si>
  <si>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</si>
  <si>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</si>
  <si>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</si>
  <si>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</si>
  <si>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</si>
  <si>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</si>
  <si>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</si>
  <si>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</si>
  <si>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</si>
  <si>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</si>
  <si>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</si>
  <si>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</si>
  <si>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</si>
  <si>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</si>
  <si>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</si>
  <si>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</si>
  <si>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</si>
  <si>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</si>
  <si>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</si>
  <si>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</si>
  <si>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</si>
  <si>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</si>
  <si>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</si>
  <si>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</si>
  <si>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</si>
  <si>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</si>
  <si>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</si>
  <si>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</si>
  <si>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</si>
  <si>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</si>
  <si>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</si>
  <si>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</si>
  <si>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</si>
  <si>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</si>
  <si>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</si>
  <si>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</si>
  <si>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</si>
  <si>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</si>
  <si>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</si>
  <si>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</si>
  <si>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</si>
  <si>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</si>
  <si>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</si>
  <si>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</si>
  <si>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</si>
  <si>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</si>
  <si>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</si>
  <si>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</si>
  <si>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</si>
  <si>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</si>
  <si>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</si>
  <si>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</si>
  <si>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</si>
  <si>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</si>
  <si>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</si>
  <si>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</si>
  <si>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</si>
  <si>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</si>
  <si>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</si>
  <si>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</si>
  <si>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</si>
  <si>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</si>
  <si>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</si>
  <si>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</si>
  <si>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</si>
  <si>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</si>
  <si>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</si>
  <si>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</si>
  <si>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</si>
  <si>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</si>
  <si>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</si>
  <si>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</si>
  <si>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</si>
  <si>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</si>
  <si>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</si>
  <si>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</si>
  <si>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</si>
  <si>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</si>
  <si>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</si>
  <si>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</si>
  <si>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</si>
  <si>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</si>
  <si>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</si>
  <si>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</si>
  <si>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</si>
  <si>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</si>
  <si>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</si>
  <si>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</si>
  <si>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</si>
  <si>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</si>
  <si>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</si>
  <si>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</si>
  <si>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</si>
  <si>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</si>
  <si>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</si>
  <si>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</si>
  <si>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</si>
  <si>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</si>
  <si>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</si>
  <si>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</si>
  <si>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</si>
  <si>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</si>
  <si>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</si>
  <si>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</si>
  <si>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</si>
  <si>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</si>
  <si>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</si>
  <si>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</si>
  <si>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</si>
  <si>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</si>
  <si>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</si>
  <si>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</si>
  <si>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</si>
  <si>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</si>
  <si>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</si>
  <si>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</si>
  <si>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</si>
  <si>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</si>
  <si>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</si>
  <si>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</si>
  <si>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</si>
  <si>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</si>
  <si>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</si>
  <si>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</si>
  <si>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</si>
  <si>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</si>
  <si>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</si>
  <si>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</si>
  <si>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</si>
  <si>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</si>
  <si>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</si>
  <si>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</si>
  <si>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</si>
  <si>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</si>
  <si>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</si>
  <si>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</si>
  <si>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</si>
  <si>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</si>
  <si>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</si>
  <si>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</si>
  <si>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</si>
  <si>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</si>
  <si>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</si>
  <si>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</si>
  <si>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</si>
  <si>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</si>
  <si>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</si>
  <si>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</si>
  <si>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</si>
  <si>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</si>
  <si>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</si>
  <si>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</si>
  <si>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</si>
  <si>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</si>
  <si>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</si>
  <si>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</si>
  <si>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</si>
  <si>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</si>
  <si>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</si>
  <si>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</si>
  <si>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</si>
  <si>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</si>
  <si>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</si>
  <si>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</si>
  <si>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</si>
  <si>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</si>
  <si>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</si>
  <si>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</si>
  <si>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</si>
  <si>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</si>
  <si>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</si>
  <si>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</si>
  <si>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</si>
  <si>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</si>
  <si>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</si>
  <si>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</si>
  <si>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</si>
  <si>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</si>
  <si>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</si>
  <si>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</si>
  <si>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</si>
  <si>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</si>
  <si>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</si>
  <si>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</si>
  <si>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</si>
  <si>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</si>
  <si>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</si>
  <si>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</si>
  <si>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</si>
  <si>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</si>
  <si>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</si>
  <si>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</si>
  <si>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</si>
  <si>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</si>
  <si>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</si>
  <si>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</si>
  <si>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</si>
  <si>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</si>
  <si>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</si>
  <si>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</si>
  <si>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</si>
  <si>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</si>
  <si>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</si>
  <si>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</si>
  <si>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</si>
  <si>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</si>
  <si>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</si>
  <si>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</si>
  <si>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</si>
  <si>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</si>
  <si>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</si>
  <si>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</si>
  <si>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</si>
  <si>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</si>
  <si>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</si>
  <si>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</si>
  <si>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</si>
  <si>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</si>
  <si>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</si>
  <si>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</si>
  <si>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</si>
  <si>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</si>
  <si>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</si>
  <si>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</si>
  <si>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</si>
  <si>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</si>
  <si>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</si>
  <si>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</si>
  <si>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</si>
  <si>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</si>
  <si>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</si>
  <si>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</si>
  <si>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</si>
  <si>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</si>
  <si>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</si>
  <si>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</si>
  <si>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</si>
  <si>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</si>
  <si>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</si>
  <si>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</si>
  <si>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</si>
  <si>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</si>
  <si>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</si>
  <si>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</si>
  <si>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</si>
  <si>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</si>
  <si>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</si>
  <si>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</si>
  <si>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</si>
  <si>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</si>
  <si>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</si>
  <si>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</si>
  <si>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</si>
  <si>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</si>
  <si>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</si>
  <si>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</si>
  <si>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</si>
  <si>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</si>
  <si>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</si>
  <si>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</si>
  <si>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</si>
  <si>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</si>
  <si>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</si>
  <si>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</si>
  <si>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</si>
  <si>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</si>
  <si>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</si>
  <si>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</si>
  <si>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</si>
  <si>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</si>
  <si>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</si>
  <si>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</si>
  <si>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</si>
  <si>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</si>
  <si>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</si>
  <si>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</si>
  <si>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</si>
  <si>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</si>
  <si>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</si>
  <si>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</si>
  <si>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</si>
  <si>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</si>
  <si>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</si>
  <si>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</si>
  <si>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</si>
  <si>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</si>
  <si>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</si>
  <si>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</si>
  <si>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</si>
  <si>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</si>
  <si>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</si>
  <si>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</si>
  <si>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</si>
  <si>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</si>
  <si>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</si>
  <si>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</si>
  <si>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</si>
  <si>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</si>
  <si>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</si>
  <si>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</si>
  <si>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</si>
  <si>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</si>
  <si>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</si>
  <si>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</si>
  <si>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</si>
  <si>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</si>
  <si>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</si>
  <si>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</si>
  <si>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</si>
  <si>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</si>
  <si>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</si>
  <si>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</si>
  <si>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</si>
  <si>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</si>
  <si>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</si>
  <si>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</si>
  <si>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</si>
  <si>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</si>
  <si>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</si>
  <si>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</si>
  <si>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</si>
  <si>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</si>
  <si>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</si>
  <si>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</si>
  <si>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</si>
  <si>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</si>
  <si>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</si>
  <si>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</si>
  <si>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</si>
  <si>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</si>
  <si>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</si>
  <si>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</si>
  <si>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</si>
  <si>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</si>
  <si>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</si>
  <si>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</si>
  <si>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</si>
  <si>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</si>
  <si>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</si>
  <si>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</si>
  <si>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</si>
  <si>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</si>
  <si>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</si>
  <si>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</si>
  <si>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</si>
  <si>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</si>
  <si>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</si>
  <si>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</si>
  <si>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</si>
  <si>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</si>
  <si>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</si>
  <si>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</si>
  <si>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</si>
  <si>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</si>
  <si>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</si>
  <si>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</si>
  <si>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</si>
  <si>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</si>
  <si>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</si>
  <si>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</si>
  <si>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</si>
  <si>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</si>
  <si>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</si>
  <si>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</si>
  <si>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</si>
  <si>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</si>
  <si>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</si>
  <si>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</si>
  <si>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</si>
  <si>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</si>
  <si>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</si>
  <si>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</si>
  <si>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</si>
  <si>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</si>
  <si>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</si>
  <si>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</si>
  <si>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</si>
  <si>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</si>
  <si>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</si>
  <si>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</si>
  <si>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</si>
  <si>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</si>
  <si>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</si>
  <si>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</si>
  <si>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</si>
  <si>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</si>
  <si>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</si>
  <si>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</si>
  <si>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</si>
  <si>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</si>
  <si>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</si>
  <si>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</si>
  <si>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</si>
  <si>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</si>
  <si>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</si>
  <si>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</si>
  <si>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</si>
  <si>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</si>
  <si>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</si>
  <si>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</si>
  <si>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</si>
  <si>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</si>
  <si>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</si>
  <si>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</si>
  <si>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</si>
  <si>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</si>
  <si>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</si>
  <si>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</si>
  <si>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</si>
  <si>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</si>
  <si>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</si>
  <si>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</si>
  <si>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</si>
  <si>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</si>
  <si>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</si>
  <si>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</si>
  <si>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</si>
  <si>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</si>
  <si>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</si>
  <si>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</si>
  <si>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</si>
  <si>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</si>
  <si>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</si>
  <si>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</si>
  <si>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</si>
  <si>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</si>
  <si>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</si>
  <si>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</si>
  <si>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</si>
  <si>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</si>
  <si>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</si>
  <si>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</si>
  <si>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</si>
  <si>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</si>
  <si>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</si>
  <si>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</si>
  <si>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</si>
  <si>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</si>
  <si>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</si>
  <si>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</si>
  <si>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</si>
  <si>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</si>
  <si>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</si>
  <si>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</si>
  <si>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</si>
  <si>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</si>
  <si>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</si>
  <si>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</si>
  <si>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</si>
  <si>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</si>
  <si>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</si>
  <si>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</si>
  <si>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</si>
  <si>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</si>
  <si>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</si>
  <si>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</si>
  <si>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</si>
  <si>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</si>
  <si>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</si>
  <si>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</si>
  <si>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</si>
  <si>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</si>
  <si>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</si>
  <si>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</si>
  <si>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</si>
  <si>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</si>
  <si>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</si>
  <si>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</si>
  <si>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</si>
  <si>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</si>
  <si>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</si>
  <si>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</si>
  <si>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</si>
  <si>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</si>
  <si>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</si>
  <si>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</si>
  <si>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</si>
  <si>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</si>
  <si>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</si>
  <si>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</si>
  <si>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</si>
  <si>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</si>
  <si>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</si>
  <si>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</si>
  <si>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</si>
  <si>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</si>
  <si>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</si>
  <si>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</si>
  <si>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</si>
  <si>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</si>
  <si>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</si>
  <si>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</si>
  <si>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</si>
  <si>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</si>
  <si>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</si>
  <si>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</si>
  <si>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</si>
  <si>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</si>
  <si>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</si>
  <si>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</si>
  <si>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</si>
  <si>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</si>
  <si>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</si>
  <si>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</si>
  <si>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</si>
  <si>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</si>
  <si>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</si>
  <si>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</si>
  <si>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</si>
  <si>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</si>
  <si>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</si>
  <si>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</si>
  <si>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</si>
  <si>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</si>
  <si>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</si>
  <si>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</si>
  <si>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</si>
  <si>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</si>
  <si>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</si>
  <si>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</si>
  <si>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</si>
  <si>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</si>
  <si>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</si>
  <si>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</si>
  <si>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</si>
  <si>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</si>
  <si>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</si>
  <si>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</si>
  <si>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</si>
  <si>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</si>
  <si>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</si>
  <si>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</si>
  <si>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</si>
  <si>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</si>
  <si>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</si>
  <si>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</si>
  <si>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</si>
  <si>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</si>
  <si>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</si>
  <si>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</si>
  <si>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</si>
  <si>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</si>
  <si>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</si>
  <si>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</si>
  <si>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</si>
  <si>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</si>
  <si>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</si>
  <si>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</si>
  <si>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</si>
  <si>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</si>
  <si>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</si>
  <si>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</si>
  <si>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</si>
  <si>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</si>
  <si>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</si>
  <si>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</si>
  <si>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</si>
  <si>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</si>
  <si>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</si>
  <si>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</si>
  <si>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</si>
  <si>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</si>
  <si>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</si>
  <si>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</si>
  <si>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</si>
  <si>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</si>
  <si>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</si>
  <si>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</si>
  <si>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</si>
  <si>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</si>
  <si>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</si>
  <si>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</si>
  <si>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</si>
  <si>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</si>
  <si>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</si>
  <si>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</si>
  <si>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</si>
  <si>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</si>
  <si>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</si>
  <si>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</si>
  <si>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</si>
  <si>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</si>
  <si>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</si>
  <si>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</si>
  <si>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</si>
  <si>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</si>
  <si>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</si>
  <si>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</si>
  <si>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</si>
  <si>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</si>
  <si>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</si>
  <si>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</si>
  <si>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</si>
  <si>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</si>
  <si>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</si>
  <si>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</si>
  <si>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</si>
  <si>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</si>
  <si>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</si>
  <si>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</si>
  <si>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</si>
  <si>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</si>
  <si>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</si>
  <si>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</si>
  <si>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</si>
  <si>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</si>
  <si>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</si>
  <si>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</si>
  <si>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</si>
  <si>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</si>
  <si>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</si>
  <si>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</si>
  <si>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</si>
  <si>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</si>
  <si>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</si>
  <si>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</si>
  <si>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</si>
  <si>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</si>
  <si>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</si>
  <si>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</si>
  <si>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</si>
  <si>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</si>
  <si>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</si>
  <si>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</si>
  <si>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</si>
  <si>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</si>
  <si>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</si>
  <si>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</si>
  <si>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</si>
  <si>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</si>
  <si>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</si>
  <si>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</si>
  <si>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</si>
  <si>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</si>
  <si>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</si>
  <si>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</si>
  <si>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</si>
  <si>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</si>
  <si>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</si>
  <si>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</si>
  <si>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</si>
  <si>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</si>
  <si>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</si>
  <si>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</si>
  <si>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</si>
  <si>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</si>
  <si>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</si>
  <si>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</si>
  <si>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</si>
  <si>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</si>
  <si>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</si>
  <si>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</si>
  <si>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</si>
  <si>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</si>
  <si>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</si>
  <si>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</si>
  <si>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</si>
  <si>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</si>
  <si>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</si>
  <si>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</si>
  <si>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</si>
  <si>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</si>
  <si>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</si>
  <si>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</si>
  <si>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</si>
  <si>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</si>
  <si>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</si>
  <si>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</si>
  <si>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</si>
  <si>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</si>
  <si>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</si>
  <si>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</si>
  <si>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</si>
  <si>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</si>
  <si>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</si>
  <si>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</si>
  <si>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</si>
  <si>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</si>
  <si>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</si>
  <si>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</si>
  <si>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</si>
  <si>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</si>
  <si>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</si>
  <si>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</si>
  <si>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</si>
  <si>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</si>
  <si>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</si>
  <si>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</si>
  <si>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</si>
  <si>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</si>
  <si>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</si>
  <si>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</si>
  <si>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</si>
  <si>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</si>
  <si>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</si>
  <si>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</si>
  <si>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</si>
  <si>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</si>
  <si>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</si>
  <si>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</si>
  <si>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</si>
  <si>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</si>
  <si>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</si>
  <si>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</si>
  <si>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</si>
  <si>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</si>
  <si>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</si>
  <si>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</si>
  <si>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</si>
  <si>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</si>
  <si>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</si>
  <si>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</si>
  <si>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</si>
  <si>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</si>
  <si>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</si>
  <si>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</si>
  <si>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</si>
  <si>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</si>
  <si>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</si>
  <si>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</si>
  <si>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</si>
  <si>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</si>
  <si>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</si>
  <si>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</si>
  <si>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</si>
  <si>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</si>
  <si>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</si>
  <si>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</si>
  <si>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</si>
  <si>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</si>
  <si>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</si>
  <si>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</si>
  <si>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</si>
  <si>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</si>
  <si>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</si>
  <si>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</si>
  <si>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</si>
  <si>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</si>
  <si>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</si>
  <si>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</si>
  <si>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</si>
  <si>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</si>
  <si>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</si>
  <si>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</si>
  <si>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</si>
  <si>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</si>
  <si>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</si>
  <si>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</si>
  <si>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</si>
  <si>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</si>
  <si>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</si>
  <si>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</si>
  <si>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</si>
  <si>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</si>
  <si>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</si>
  <si>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</si>
  <si>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</si>
  <si>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</si>
  <si>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</si>
  <si>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</si>
  <si>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</si>
  <si>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</si>
  <si>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</si>
  <si>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</si>
  <si>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</si>
  <si>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</si>
  <si>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</si>
  <si>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</si>
  <si>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</si>
  <si>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</si>
  <si>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</si>
  <si>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</si>
  <si>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</si>
  <si>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</si>
  <si>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</si>
  <si>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</si>
  <si>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</si>
  <si>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</si>
  <si>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</si>
  <si>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</si>
  <si>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</si>
  <si>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</si>
  <si>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</si>
  <si>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</si>
  <si>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</si>
  <si>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</si>
  <si>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</si>
  <si>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</si>
  <si>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</si>
  <si>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</si>
  <si>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</si>
  <si>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</si>
  <si>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</si>
  <si>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</si>
  <si>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</si>
  <si>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</si>
  <si>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</si>
  <si>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</si>
  <si>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</si>
  <si>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</si>
  <si>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</si>
  <si>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</si>
  <si>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</si>
  <si>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</si>
  <si>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</si>
  <si>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</si>
  <si>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</si>
  <si>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</si>
  <si>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</si>
  <si>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</si>
  <si>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</si>
  <si>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</si>
  <si>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</si>
  <si>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</si>
  <si>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</si>
  <si>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</si>
  <si>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</si>
  <si>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</si>
  <si>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</si>
  <si>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</si>
  <si>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</si>
  <si>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</si>
  <si>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</si>
  <si>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</si>
  <si>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</si>
  <si>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</si>
  <si>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</si>
  <si>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</si>
  <si>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</si>
  <si>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</si>
  <si>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</si>
  <si>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</si>
  <si>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</si>
  <si>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</si>
  <si>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</si>
  <si>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</si>
  <si>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</si>
  <si>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</si>
  <si>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</si>
  <si>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</si>
  <si>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</si>
  <si>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</si>
  <si>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</si>
  <si>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</si>
  <si>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</si>
  <si>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</si>
  <si>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</si>
  <si>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</si>
  <si>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</si>
  <si>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</si>
  <si>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</si>
  <si>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</si>
  <si>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</si>
  <si>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</si>
  <si>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</si>
  <si>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</si>
  <si>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</si>
  <si>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</si>
  <si>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</si>
  <si>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</si>
  <si>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</si>
  <si>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</si>
  <si>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</si>
  <si>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</si>
  <si>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</si>
  <si>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</si>
  <si>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</si>
  <si>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</si>
  <si>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</si>
  <si>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</si>
  <si>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</si>
  <si>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</si>
  <si>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</si>
  <si>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</si>
  <si>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</si>
  <si>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</si>
  <si>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</si>
  <si>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</si>
  <si>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</si>
  <si>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</si>
  <si>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</si>
  <si>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</si>
  <si>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</si>
  <si>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</si>
  <si>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</si>
  <si>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</si>
  <si>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</si>
  <si>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</si>
  <si>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</si>
  <si>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</si>
  <si>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</si>
  <si>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</si>
  <si>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</si>
  <si>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</si>
  <si>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</si>
  <si>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</si>
  <si>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</si>
  <si>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</si>
  <si>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</si>
  <si>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</si>
  <si>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</si>
  <si>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</si>
  <si>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</si>
  <si>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</si>
  <si>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</si>
  <si>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</si>
  <si>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</si>
  <si>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</si>
  <si>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</si>
  <si>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</si>
  <si>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</si>
  <si>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</si>
  <si>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</si>
  <si>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</si>
  <si>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</si>
  <si>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</si>
  <si>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</si>
  <si>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</si>
  <si>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</si>
  <si>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</si>
  <si>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</si>
  <si>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</si>
  <si>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</si>
  <si>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</si>
  <si>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</si>
  <si>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</si>
  <si>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</si>
  <si>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</si>
  <si>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</si>
  <si>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</si>
  <si>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</si>
  <si>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</si>
  <si>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</si>
  <si>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</si>
  <si>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</si>
  <si>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</si>
  <si>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</si>
  <si>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</si>
  <si>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</si>
  <si>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</si>
  <si>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</si>
  <si>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</si>
  <si>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</si>
  <si>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</si>
  <si>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</si>
  <si>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</si>
  <si>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</si>
  <si>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</si>
  <si>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</si>
  <si>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</si>
  <si>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</si>
  <si>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</si>
  <si>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</si>
  <si>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</si>
  <si>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</si>
  <si>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</si>
  <si>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</si>
  <si>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</si>
  <si>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</si>
  <si>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</si>
  <si>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</si>
  <si>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</si>
  <si>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</si>
  <si>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</si>
  <si>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</si>
  <si>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</si>
  <si>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</si>
  <si>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</si>
  <si>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</si>
  <si>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</si>
  <si>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</si>
  <si>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</si>
  <si>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</si>
  <si>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</si>
  <si>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</si>
  <si>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</si>
  <si>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</si>
  <si>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</si>
  <si>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</si>
  <si>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</si>
  <si>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</si>
  <si>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</si>
  <si>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</si>
  <si>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</si>
  <si>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</si>
  <si>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</si>
  <si>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</si>
  <si>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</si>
  <si>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</si>
  <si>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</si>
  <si>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</si>
  <si>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</si>
  <si>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</si>
  <si>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</si>
  <si>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</si>
  <si>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</si>
  <si>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</si>
  <si>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</si>
  <si>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</si>
  <si>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</si>
  <si>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</si>
  <si>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</si>
  <si>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</si>
  <si>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</si>
  <si>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</si>
  <si>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</si>
  <si>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</si>
  <si>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</si>
  <si>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</si>
  <si>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</si>
  <si>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</si>
  <si>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</si>
  <si>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</si>
  <si>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</si>
  <si>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</si>
  <si>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</si>
  <si>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</si>
  <si>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</si>
  <si>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</si>
  <si>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</si>
  <si>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</si>
  <si>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</si>
  <si>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</si>
  <si>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</si>
  <si>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</si>
  <si>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</si>
  <si>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</si>
  <si>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</si>
  <si>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</si>
  <si>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</si>
  <si>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</si>
  <si>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</si>
  <si>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</si>
  <si>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</si>
  <si>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</si>
  <si>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</si>
  <si>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</si>
  <si>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</si>
  <si>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</si>
  <si>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</si>
  <si>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</si>
  <si>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</si>
  <si>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</si>
  <si>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</si>
  <si>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</si>
  <si>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</si>
  <si>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</si>
  <si>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</si>
  <si>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</si>
  <si>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</si>
  <si>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</si>
  <si>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</si>
  <si>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</si>
  <si>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</si>
  <si>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</si>
  <si>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</si>
  <si>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</si>
  <si>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</si>
  <si>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</si>
  <si>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</si>
  <si>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</si>
  <si>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</si>
  <si>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</si>
  <si>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</si>
  <si>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</si>
  <si>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</si>
  <si>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</si>
  <si>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</si>
  <si>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</si>
  <si>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</si>
  <si>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</si>
  <si>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</si>
  <si>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</si>
  <si>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</si>
  <si>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</si>
  <si>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</si>
  <si>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</si>
  <si>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</si>
  <si>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</si>
  <si>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</si>
  <si>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</si>
  <si>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</si>
  <si>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</si>
  <si>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</si>
  <si>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</si>
  <si>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</si>
  <si>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</si>
  <si>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</si>
  <si>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</si>
  <si>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</si>
  <si>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</si>
  <si>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</si>
  <si>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</si>
  <si>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</si>
  <si>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</si>
  <si>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</si>
  <si>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</si>
  <si>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</si>
  <si>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</si>
  <si>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</si>
  <si>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</si>
  <si>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</si>
  <si>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</si>
  <si>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</si>
  <si>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</si>
  <si>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</si>
  <si>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</si>
  <si>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</si>
  <si>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</si>
  <si>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</si>
  <si>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</si>
  <si>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</si>
  <si>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</si>
  <si>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</si>
  <si>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</si>
  <si>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</si>
  <si>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</si>
  <si>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</si>
  <si>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</si>
  <si>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</si>
  <si>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</si>
  <si>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</si>
  <si>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</si>
  <si>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</si>
  <si>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</si>
  <si>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</si>
  <si>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</si>
  <si>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</si>
  <si>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</si>
  <si>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</si>
  <si>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</si>
  <si>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</si>
  <si>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</si>
  <si>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</si>
  <si>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</si>
  <si>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</si>
  <si>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</si>
  <si>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</si>
  <si>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</si>
  <si>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</si>
  <si>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</si>
  <si>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</si>
  <si>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</si>
  <si>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</si>
  <si>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</si>
  <si>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</si>
  <si>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</si>
  <si>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</si>
  <si>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</si>
  <si>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</si>
  <si>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</si>
  <si>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</si>
  <si>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</si>
  <si>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</si>
  <si>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</si>
  <si>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</si>
  <si>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</si>
  <si>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</si>
  <si>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</si>
  <si>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</si>
  <si>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</si>
  <si>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</si>
  <si>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</si>
  <si>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</si>
  <si>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</si>
  <si>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</si>
  <si>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</si>
  <si>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</si>
  <si>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</si>
  <si>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</si>
  <si>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</si>
  <si>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</si>
  <si>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</si>
  <si>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</si>
  <si>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</si>
  <si>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</si>
  <si>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</si>
  <si>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</si>
  <si>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</si>
  <si>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</si>
  <si>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</si>
  <si>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</si>
  <si>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</si>
  <si>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</si>
  <si>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</si>
  <si>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</si>
  <si>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</si>
  <si>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</si>
  <si>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</si>
  <si>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</si>
  <si>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</si>
  <si>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</si>
  <si>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</si>
  <si>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</si>
  <si>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</si>
  <si>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</si>
  <si>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</si>
  <si>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</si>
  <si>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</si>
  <si>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</si>
  <si>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</si>
  <si>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</si>
  <si>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</si>
  <si>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</si>
  <si>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</si>
  <si>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</si>
  <si>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</si>
  <si>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</si>
  <si>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</si>
  <si>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</si>
  <si>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</si>
  <si>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</si>
  <si>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</si>
  <si>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</si>
  <si>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</si>
  <si>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</si>
  <si>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</si>
  <si>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</si>
  <si>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</si>
  <si>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</si>
  <si>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</si>
  <si>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</si>
  <si>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</si>
  <si>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</si>
  <si>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</si>
  <si>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</si>
  <si>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</si>
  <si>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</si>
  <si>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</si>
  <si>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</si>
  <si>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</si>
  <si>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</si>
  <si>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</si>
  <si>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</si>
  <si>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</si>
  <si>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</si>
  <si>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</si>
  <si>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</si>
  <si>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</si>
  <si>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</si>
  <si>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</si>
  <si>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</si>
  <si>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</si>
  <si>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</si>
  <si>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</si>
  <si>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</si>
  <si>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</si>
  <si>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</si>
  <si>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</si>
  <si>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</si>
  <si>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</si>
  <si>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</si>
  <si>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</si>
  <si>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</si>
  <si>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</si>
  <si>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</si>
  <si>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</si>
  <si>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</si>
  <si>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</si>
  <si>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</si>
  <si>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</si>
  <si>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</si>
  <si>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</si>
  <si>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</si>
  <si>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</si>
  <si>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</si>
  <si>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</si>
  <si>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</si>
  <si>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</si>
  <si>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</si>
  <si>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</si>
  <si>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</si>
  <si>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</si>
  <si>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</si>
  <si>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</si>
  <si>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</si>
  <si>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</si>
  <si>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</si>
  <si>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</si>
  <si>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</si>
  <si>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</si>
  <si>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</si>
  <si>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</si>
  <si>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</si>
  <si>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</si>
  <si>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</si>
  <si>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</si>
  <si>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</si>
  <si>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</si>
  <si>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</si>
  <si>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</si>
  <si>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</si>
  <si>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</si>
  <si>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</si>
  <si>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</si>
  <si>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</si>
  <si>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</si>
  <si>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</si>
  <si>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</si>
  <si>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</si>
  <si>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</si>
  <si>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</si>
  <si>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</si>
  <si>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</si>
  <si>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</si>
  <si>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</si>
  <si>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</si>
  <si>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</si>
  <si>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</si>
  <si>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</si>
  <si>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</si>
  <si>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</si>
  <si>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</si>
  <si>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</si>
  <si>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</si>
  <si>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</si>
  <si>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</si>
  <si>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</si>
  <si>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</si>
  <si>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</si>
  <si>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</si>
  <si>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</si>
  <si>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</si>
  <si>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</si>
  <si>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</si>
  <si>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</si>
  <si>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</si>
  <si>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</si>
  <si>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</si>
  <si>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</si>
  <si>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</si>
  <si>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</si>
  <si>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</si>
  <si>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</si>
  <si>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</si>
  <si>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</si>
  <si>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</si>
  <si>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</si>
  <si>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</si>
  <si>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</si>
  <si>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</si>
  <si>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</si>
  <si>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</si>
  <si>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</si>
  <si>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</si>
  <si>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</si>
  <si>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</si>
  <si>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</si>
  <si>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</si>
  <si>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</si>
  <si>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</si>
  <si>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</si>
  <si>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</si>
  <si>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</si>
  <si>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</si>
  <si>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</si>
  <si>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</si>
  <si>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</si>
  <si>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</si>
  <si>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</si>
  <si>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</si>
  <si>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</si>
  <si>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</si>
  <si>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</si>
  <si>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</si>
  <si>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</si>
  <si>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</si>
  <si>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</si>
  <si>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</si>
  <si>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</si>
  <si>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</si>
  <si>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</si>
  <si>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</si>
  <si>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</si>
  <si>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</si>
  <si>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</si>
  <si>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</si>
  <si>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</si>
  <si>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</si>
  <si>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</si>
  <si>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</si>
  <si>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</si>
  <si>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</si>
  <si>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</si>
  <si>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</si>
  <si>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</si>
  <si>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</si>
  <si>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</si>
  <si>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</si>
  <si>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</si>
  <si>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</si>
  <si>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</si>
  <si>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</si>
  <si>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</si>
  <si>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</si>
  <si>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</si>
  <si>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</si>
  <si>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</si>
  <si>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</si>
  <si>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</si>
  <si>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</si>
  <si>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</si>
  <si>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</si>
  <si>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</si>
  <si>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</si>
  <si>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</si>
  <si>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</si>
  <si>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</si>
  <si>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</si>
  <si>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</si>
  <si>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</si>
  <si>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</si>
  <si>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</si>
  <si>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</si>
  <si>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</si>
  <si>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</si>
  <si>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</si>
  <si>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</si>
  <si>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</si>
  <si>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</si>
  <si>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</si>
  <si>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</si>
  <si>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</si>
  <si>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</si>
  <si>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</si>
  <si>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</si>
  <si>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</si>
  <si>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</si>
  <si>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</si>
  <si>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</si>
  <si>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</si>
  <si>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</si>
  <si>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</si>
  <si>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</si>
  <si>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</si>
  <si>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</si>
  <si>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</si>
  <si>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</si>
  <si>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</si>
  <si>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</si>
  <si>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</si>
  <si>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</si>
  <si>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</si>
  <si>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</si>
  <si>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</si>
  <si>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</si>
  <si>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</si>
  <si>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</si>
  <si>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</si>
  <si>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</si>
  <si>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</si>
  <si>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</si>
  <si>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</si>
  <si>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</si>
  <si>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</si>
  <si>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</si>
  <si>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</si>
  <si>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</si>
  <si>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</si>
  <si>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</si>
  <si>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</si>
  <si>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</si>
  <si>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</si>
  <si>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</si>
  <si>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</si>
  <si>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</si>
  <si>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</si>
  <si>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</si>
  <si>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</si>
  <si>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</si>
  <si>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</si>
  <si>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</si>
  <si>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</si>
  <si>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</si>
  <si>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</si>
  <si>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</si>
  <si>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</si>
  <si>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</si>
  <si>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</si>
  <si>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</si>
  <si>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</si>
  <si>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</si>
  <si>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</si>
  <si>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</si>
  <si>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</si>
  <si>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</si>
  <si>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</si>
  <si>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</si>
  <si>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</si>
  <si>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</si>
  <si>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</si>
  <si>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</si>
  <si>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</si>
  <si>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</si>
  <si>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</si>
  <si>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</si>
  <si>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</si>
  <si>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</si>
  <si>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</si>
  <si>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</si>
  <si>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</si>
  <si>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</si>
  <si>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</si>
  <si>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</si>
  <si>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</si>
  <si>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</si>
  <si>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</si>
  <si>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</si>
  <si>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</si>
  <si>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</si>
  <si>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</si>
  <si>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</si>
  <si>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</si>
  <si>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</si>
  <si>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</si>
  <si>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</si>
  <si>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</si>
  <si>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</si>
  <si>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</si>
  <si>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</si>
  <si>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</si>
  <si>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</si>
  <si>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</si>
  <si>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</si>
  <si>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</si>
  <si>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</si>
  <si>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</si>
  <si>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</si>
  <si>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</si>
  <si>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</si>
  <si>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</si>
  <si>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</si>
  <si>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</si>
  <si>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</si>
  <si>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</si>
  <si>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</si>
  <si>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</si>
  <si>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</si>
  <si>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</si>
  <si>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</si>
  <si>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</si>
  <si>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</si>
  <si>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</si>
  <si>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</si>
  <si>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</si>
  <si>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</si>
  <si>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</si>
  <si>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</si>
  <si>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</si>
  <si>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</si>
  <si>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</si>
  <si>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</si>
  <si>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</si>
  <si>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</si>
  <si>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</si>
  <si>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</si>
  <si>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</si>
  <si>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</si>
  <si>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</si>
  <si>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</si>
  <si>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</si>
  <si>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</si>
  <si>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</si>
  <si>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</si>
  <si>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</si>
  <si>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</si>
  <si>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</si>
  <si>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</si>
  <si>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</si>
  <si>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</si>
  <si>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</si>
  <si>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</si>
  <si>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</si>
  <si>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</si>
  <si>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</si>
  <si>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</si>
  <si>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</si>
  <si>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</si>
  <si>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</si>
  <si>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</si>
  <si>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</si>
  <si>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</si>
  <si>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</si>
  <si>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</si>
  <si>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</si>
  <si>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</si>
  <si>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</si>
  <si>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</si>
  <si>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</si>
  <si>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</si>
  <si>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</si>
  <si>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</si>
  <si>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</si>
  <si>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</si>
  <si>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</si>
  <si>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</si>
  <si>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</si>
  <si>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</si>
  <si>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</si>
  <si>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</si>
  <si>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</si>
  <si>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</si>
  <si>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</si>
  <si>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</si>
  <si>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</si>
  <si>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</si>
  <si>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</si>
  <si>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</si>
  <si>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</si>
  <si>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</si>
  <si>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</si>
  <si>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</si>
  <si>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</si>
  <si>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</si>
  <si>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</si>
  <si>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</si>
  <si>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</si>
  <si>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</si>
  <si>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</si>
  <si>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</si>
  <si>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</si>
  <si>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</si>
  <si>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</si>
  <si>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</si>
  <si>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</si>
  <si>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</si>
  <si>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</si>
  <si>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</si>
  <si>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</si>
  <si>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</si>
  <si>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</si>
  <si>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</si>
  <si>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</si>
  <si>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</si>
  <si>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</si>
  <si>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</si>
  <si>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</si>
  <si>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</si>
  <si>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</si>
  <si>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</si>
  <si>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</si>
  <si>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</si>
  <si>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</si>
  <si>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</si>
  <si>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</si>
  <si>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</si>
  <si>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</si>
  <si>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</si>
  <si>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</si>
  <si>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</si>
  <si>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</si>
  <si>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</si>
  <si>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</si>
  <si>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</si>
  <si>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</si>
  <si>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</si>
  <si>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</si>
  <si>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</si>
  <si>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</si>
  <si>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</si>
  <si>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</si>
  <si>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</si>
  <si>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</si>
  <si>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</si>
  <si>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</si>
  <si>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</si>
  <si>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</si>
  <si>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</si>
  <si>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</si>
  <si>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</si>
  <si>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</si>
  <si>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</si>
  <si>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</si>
  <si>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</si>
  <si>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</si>
  <si>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</si>
  <si>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</si>
  <si>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</si>
  <si>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</si>
  <si>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</si>
  <si>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</si>
  <si>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</si>
  <si>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</si>
  <si>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</si>
  <si>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</si>
  <si>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</si>
  <si>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</si>
  <si>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</si>
  <si>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</si>
  <si>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</si>
  <si>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</si>
  <si>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</si>
  <si>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</si>
  <si>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</si>
  <si>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</si>
  <si>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</si>
  <si>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</si>
  <si>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</si>
  <si>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</si>
  <si>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</si>
  <si>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</si>
  <si>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</si>
  <si>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</si>
  <si>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</si>
  <si>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</si>
  <si>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</si>
  <si>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</si>
  <si>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</si>
  <si>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</si>
  <si>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</si>
  <si>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</si>
  <si>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</si>
  <si>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</si>
  <si>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</si>
  <si>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</si>
  <si>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</si>
  <si>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</si>
  <si>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</si>
  <si>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</si>
  <si>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</si>
  <si>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</si>
  <si>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</si>
  <si>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</si>
  <si>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</si>
  <si>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</si>
  <si>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</si>
  <si>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</si>
  <si>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</si>
  <si>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</si>
  <si>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</si>
  <si>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</si>
  <si>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</si>
  <si>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</si>
  <si>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</si>
  <si>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</si>
  <si>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</si>
  <si>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</si>
  <si>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</si>
  <si>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</si>
  <si>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</si>
  <si>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</si>
  <si>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</si>
  <si>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</si>
  <si>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</si>
  <si>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</si>
  <si>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</si>
  <si>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</si>
  <si>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</si>
  <si>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</si>
  <si>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</si>
  <si>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</si>
  <si>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</si>
  <si>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</si>
  <si>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</si>
  <si>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</si>
  <si>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</si>
  <si>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</si>
  <si>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</si>
  <si>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</si>
  <si>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</si>
  <si>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</si>
  <si>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</si>
  <si>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</si>
  <si>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</si>
  <si>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</si>
  <si>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</si>
  <si>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</si>
  <si>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</si>
  <si>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</si>
  <si>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</si>
  <si>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</si>
  <si>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</si>
  <si>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</si>
  <si>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</si>
  <si>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</si>
  <si>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</si>
  <si>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</si>
  <si>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</si>
  <si>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</si>
  <si>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</si>
  <si>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</si>
  <si>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</si>
  <si>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</si>
  <si>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</si>
  <si>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</si>
  <si>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</si>
  <si>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</si>
  <si>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</si>
  <si>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</si>
  <si>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</si>
  <si>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</si>
  <si>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</si>
  <si>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</si>
  <si>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</si>
  <si>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</si>
  <si>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</si>
  <si>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</si>
  <si>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</si>
  <si>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</si>
  <si>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</si>
  <si>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</si>
  <si>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</si>
  <si>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</si>
  <si>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</si>
  <si>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</si>
  <si>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</si>
  <si>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</si>
  <si>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</si>
  <si>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</si>
  <si>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</si>
  <si>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</si>
  <si>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</si>
  <si>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</si>
  <si>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</si>
  <si>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</si>
  <si>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</si>
  <si>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</si>
  <si>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</si>
  <si>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</si>
  <si>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</si>
  <si>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</si>
  <si>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</si>
  <si>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</si>
  <si>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</si>
  <si>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</si>
  <si>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</si>
  <si>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</si>
  <si>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</si>
  <si>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</si>
  <si>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</si>
  <si>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</si>
  <si>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</si>
  <si>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</si>
  <si>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</si>
  <si>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</si>
  <si>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</si>
  <si>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</si>
  <si>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</si>
  <si>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</si>
  <si>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</si>
  <si>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</si>
  <si>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</si>
  <si>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</si>
  <si>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</si>
  <si>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</si>
  <si>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</si>
  <si>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</si>
  <si>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</si>
  <si>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</si>
  <si>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</si>
  <si>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</si>
  <si>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</si>
  <si>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</si>
  <si>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</si>
  <si>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</si>
  <si>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</si>
  <si>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</si>
  <si>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</si>
  <si>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</si>
  <si>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</si>
  <si>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</si>
  <si>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</si>
  <si>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</si>
  <si>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</si>
  <si>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</si>
  <si>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</si>
  <si>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</si>
  <si>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</si>
  <si>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</si>
  <si>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</si>
  <si>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</si>
  <si>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</si>
  <si>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</si>
  <si>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</si>
  <si>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</si>
  <si>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</si>
  <si>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</si>
  <si>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</si>
  <si>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</si>
  <si>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</si>
  <si>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</si>
  <si>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</si>
  <si>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</si>
  <si>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</si>
  <si>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</si>
  <si>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</si>
  <si>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</si>
  <si>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</si>
  <si>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</si>
  <si>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</si>
  <si>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</si>
  <si>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</si>
  <si>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</si>
  <si>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</si>
  <si>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</si>
  <si>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</si>
  <si>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</si>
  <si>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</si>
  <si>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</si>
  <si>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</si>
  <si>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</si>
  <si>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</si>
  <si>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</si>
  <si>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</si>
  <si>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</si>
  <si>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</si>
  <si>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</si>
  <si>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</si>
  <si>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</si>
  <si>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</si>
  <si>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</si>
  <si>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</si>
  <si>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</si>
  <si>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</si>
  <si>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</si>
  <si>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</si>
  <si>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</si>
  <si>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</si>
  <si>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</si>
  <si>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</si>
  <si>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</si>
  <si>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</si>
  <si>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</si>
  <si>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</si>
  <si>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</si>
  <si>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</si>
  <si>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</si>
  <si>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</si>
  <si>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</si>
  <si>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</si>
  <si>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</si>
  <si>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</si>
  <si>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</si>
  <si>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</si>
  <si>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</si>
  <si>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</si>
  <si>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</si>
  <si>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</si>
  <si>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</si>
  <si>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</si>
  <si>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</si>
  <si>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</si>
  <si>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</si>
  <si>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</si>
  <si>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</si>
  <si>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</si>
  <si>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</si>
  <si>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</si>
  <si>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</si>
  <si>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</si>
  <si>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</si>
  <si>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</si>
  <si>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</si>
  <si>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</si>
  <si>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</si>
  <si>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</si>
  <si>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</si>
  <si>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</si>
  <si>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</si>
  <si>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</si>
  <si>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</si>
  <si>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</si>
  <si>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</si>
  <si>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</si>
  <si>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</si>
  <si>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</si>
  <si>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</si>
  <si>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</si>
  <si>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</si>
  <si>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</si>
  <si>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</si>
  <si>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</si>
  <si>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</si>
  <si>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</si>
  <si>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</si>
  <si>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</si>
  <si>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</si>
  <si>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</si>
  <si>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</si>
  <si>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</si>
  <si>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</si>
  <si>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</si>
  <si>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</si>
  <si>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</si>
  <si>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</si>
  <si>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</si>
  <si>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</si>
  <si>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</si>
  <si>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</si>
  <si>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</si>
  <si>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</si>
  <si>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</si>
  <si>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</si>
  <si>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</si>
  <si>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</si>
  <si>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</si>
  <si>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</si>
  <si>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</si>
  <si>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</si>
  <si>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</si>
  <si>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</si>
  <si>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</si>
  <si>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</si>
  <si>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</si>
  <si>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</si>
  <si>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</si>
  <si>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</si>
  <si>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</si>
  <si>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</si>
  <si>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</si>
  <si>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</si>
  <si>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</si>
  <si>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</si>
  <si>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</si>
  <si>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</si>
  <si>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</si>
  <si>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</si>
  <si>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</si>
  <si>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</si>
  <si>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</si>
  <si>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</si>
  <si>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</si>
  <si>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</si>
  <si>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</si>
  <si>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</si>
  <si>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</si>
  <si>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</si>
  <si>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</si>
  <si>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</si>
  <si>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</si>
  <si>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</si>
  <si>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</si>
  <si>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</si>
  <si>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</si>
  <si>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</si>
  <si>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</si>
  <si>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</si>
  <si>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</si>
  <si>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</si>
  <si>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</si>
  <si>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</si>
  <si>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</si>
  <si>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</si>
  <si>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</si>
  <si>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</si>
  <si>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</si>
  <si>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</si>
  <si>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</si>
  <si>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</si>
  <si>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</si>
  <si>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</si>
  <si>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</si>
  <si>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</si>
  <si>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</si>
  <si>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</si>
  <si>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</si>
  <si>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</si>
  <si>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</si>
  <si>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</si>
  <si>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</si>
  <si>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</si>
  <si>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</si>
  <si>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</si>
  <si>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</si>
  <si>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</si>
  <si>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</si>
  <si>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</si>
  <si>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</si>
  <si>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</si>
  <si>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</si>
  <si>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</si>
  <si>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</si>
  <si>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</si>
  <si>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</si>
  <si>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</si>
  <si>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</si>
  <si>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</si>
  <si>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</si>
  <si>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</si>
  <si>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</si>
  <si>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</si>
  <si>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</si>
  <si>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</si>
  <si>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</si>
  <si>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</si>
  <si>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</si>
  <si>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</si>
  <si>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</si>
  <si>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</si>
  <si>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</si>
  <si>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</si>
  <si>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</si>
  <si>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</si>
  <si>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</si>
  <si>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</si>
  <si>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</si>
  <si>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</si>
  <si>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</si>
  <si>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</si>
  <si>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</si>
  <si>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</si>
  <si>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</si>
  <si>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</si>
  <si>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</si>
  <si>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</si>
  <si>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</si>
  <si>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</si>
  <si>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</si>
  <si>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</si>
  <si>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</si>
  <si>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</si>
  <si>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</si>
  <si>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</si>
  <si>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</si>
  <si>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</si>
  <si>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</si>
  <si>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</si>
  <si>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</si>
  <si>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</si>
  <si>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</si>
  <si>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</si>
  <si>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</si>
  <si>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</si>
  <si>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</si>
  <si>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</si>
  <si>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</si>
  <si>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</si>
  <si>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</si>
  <si>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</si>
  <si>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</si>
  <si>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</si>
  <si>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</si>
  <si>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</si>
  <si>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</si>
  <si>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</si>
  <si>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</si>
  <si>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</si>
  <si>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</si>
  <si>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</si>
  <si>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</si>
  <si>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</si>
  <si>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</si>
  <si>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</si>
  <si>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</si>
  <si>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</si>
  <si>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</si>
  <si>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</si>
  <si>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</si>
  <si>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</si>
  <si>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</si>
  <si>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</si>
  <si>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</si>
  <si>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</si>
  <si>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</si>
  <si>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</si>
  <si>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</si>
  <si>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</si>
  <si>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</si>
  <si>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</si>
  <si>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</si>
  <si>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</si>
  <si>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</si>
  <si>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</si>
  <si>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</si>
  <si>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</si>
  <si>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</si>
  <si>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</si>
  <si>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</si>
  <si>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</si>
  <si>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</si>
  <si>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</si>
  <si>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</si>
  <si>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</si>
  <si>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</si>
  <si>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</si>
  <si>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</si>
  <si>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</si>
  <si>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</si>
  <si>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</si>
  <si>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</si>
  <si>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</si>
  <si>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</si>
  <si>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</si>
  <si>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</si>
  <si>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</si>
  <si>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</si>
  <si>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</si>
  <si>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</si>
  <si>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</si>
  <si>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</si>
  <si>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</si>
  <si>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</si>
  <si>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</si>
  <si>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</si>
  <si>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</si>
  <si>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</si>
  <si>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</si>
  <si>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</si>
  <si>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</si>
  <si>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</si>
  <si>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</si>
  <si>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</si>
  <si>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</si>
  <si>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</si>
  <si>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</si>
  <si>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</si>
  <si>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</si>
  <si>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</si>
  <si>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</si>
  <si>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</si>
  <si>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</si>
  <si>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</si>
  <si>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</si>
  <si>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</si>
  <si>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</si>
  <si>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</si>
  <si>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</si>
  <si>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</si>
  <si>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</si>
  <si>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</si>
  <si>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</si>
  <si>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</si>
  <si>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</si>
  <si>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</si>
  <si>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</si>
  <si>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</si>
  <si>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</si>
  <si>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</si>
  <si>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</si>
  <si>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</si>
  <si>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</si>
  <si>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</si>
  <si>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</si>
  <si>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</si>
  <si>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</si>
  <si>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</si>
  <si>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</si>
  <si>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</si>
  <si>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</si>
  <si>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</si>
  <si>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</si>
  <si>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</si>
  <si>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</si>
  <si>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</si>
  <si>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</si>
  <si>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</si>
  <si>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</si>
  <si>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</si>
  <si>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</si>
  <si>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</si>
  <si>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</si>
  <si>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</si>
  <si>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</si>
  <si>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</si>
  <si>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</si>
  <si>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</si>
  <si>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</si>
  <si>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</si>
  <si>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</si>
  <si>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</si>
  <si>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</si>
  <si>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</si>
  <si>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</si>
  <si>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</si>
  <si>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</si>
  <si>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</si>
  <si>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</si>
  <si>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</si>
  <si>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</si>
  <si>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</si>
  <si>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</si>
  <si>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</si>
  <si>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</si>
  <si>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</si>
  <si>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</si>
  <si>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</si>
  <si>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</si>
  <si>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</si>
  <si>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</si>
  <si>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</si>
  <si>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</si>
  <si>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</si>
  <si>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</si>
  <si>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</si>
  <si>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</si>
  <si>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</si>
  <si>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</si>
  <si>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</si>
  <si>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</si>
  <si>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</si>
  <si>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</si>
  <si>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</si>
  <si>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</si>
  <si>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</si>
  <si>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</si>
  <si>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</si>
  <si>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</si>
  <si>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</si>
  <si>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</si>
  <si>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</si>
  <si>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</si>
  <si>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</si>
  <si>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</si>
  <si>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</si>
  <si>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</si>
  <si>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</si>
  <si>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</si>
  <si>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</si>
  <si>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</si>
  <si>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</si>
  <si>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</si>
  <si>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</si>
  <si>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</si>
  <si>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</si>
  <si>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</si>
  <si>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</si>
  <si>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</si>
  <si>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</si>
  <si>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</si>
  <si>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</si>
  <si>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</si>
  <si>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</si>
  <si>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</si>
  <si>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</si>
  <si>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</si>
  <si>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</si>
  <si>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</si>
  <si>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</si>
  <si>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</si>
  <si>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</si>
  <si>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</si>
  <si>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</si>
  <si>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</si>
  <si>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</si>
  <si>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</si>
  <si>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</si>
  <si>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</si>
  <si>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</si>
  <si>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</si>
  <si>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</si>
  <si>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</si>
  <si>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</si>
  <si>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</si>
  <si>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</si>
  <si>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</si>
  <si>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</si>
  <si>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</si>
  <si>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</si>
  <si>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</si>
  <si>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</si>
  <si>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</si>
  <si>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</si>
  <si>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</si>
  <si>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</si>
  <si>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</si>
  <si>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</si>
  <si>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</si>
  <si>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</si>
  <si>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</si>
  <si>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</si>
  <si>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</si>
  <si>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</si>
  <si>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</si>
  <si>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</si>
  <si>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</si>
  <si>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</si>
  <si>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</si>
  <si>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</si>
  <si>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</si>
  <si>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</si>
  <si>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</si>
  <si>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</si>
  <si>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</si>
  <si>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</si>
  <si>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</si>
  <si>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</si>
  <si>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</si>
  <si>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</si>
  <si>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</si>
  <si>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</si>
  <si>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</si>
  <si>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</si>
  <si>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</si>
  <si>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</si>
  <si>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</si>
  <si>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</si>
  <si>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</si>
  <si>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</si>
  <si>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</si>
  <si>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</si>
  <si>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</si>
  <si>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</si>
  <si>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</si>
  <si>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</si>
  <si>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</si>
  <si>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</si>
  <si>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</si>
  <si>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</si>
  <si>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</si>
  <si>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</si>
  <si>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</si>
  <si>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</si>
  <si>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</si>
  <si>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</si>
  <si>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</si>
  <si>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</si>
  <si>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</si>
  <si>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</si>
  <si>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</si>
  <si>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</si>
  <si>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</si>
  <si>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</si>
  <si>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</si>
  <si>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</si>
  <si>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</si>
  <si>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</si>
  <si>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</si>
  <si>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</si>
  <si>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</si>
  <si>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</si>
  <si>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</si>
  <si>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</si>
  <si>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</si>
  <si>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</si>
  <si>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</si>
  <si>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</si>
  <si>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</si>
  <si>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</si>
  <si>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</si>
  <si>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</si>
  <si>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</si>
  <si>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</si>
  <si>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</si>
  <si>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</si>
  <si>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</si>
  <si>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</si>
  <si>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</si>
  <si>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</si>
  <si>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</si>
  <si>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</si>
  <si>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</si>
  <si>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</si>
  <si>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</si>
  <si>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</si>
  <si>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</si>
  <si>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</si>
  <si>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</si>
  <si>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</si>
  <si>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</si>
  <si>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</si>
  <si>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</si>
  <si>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</si>
  <si>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</si>
  <si>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</si>
  <si>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</si>
  <si>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</si>
  <si>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</si>
  <si>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</si>
  <si>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</si>
  <si>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</si>
  <si>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</si>
  <si>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</si>
  <si>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</si>
  <si>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</si>
  <si>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</si>
  <si>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</si>
  <si>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</si>
  <si>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</si>
  <si>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</si>
  <si>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</si>
  <si>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</si>
  <si>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</si>
  <si>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</si>
  <si>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</si>
  <si>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</si>
  <si>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</si>
  <si>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</si>
  <si>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</si>
  <si>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</si>
  <si>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</si>
  <si>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</si>
  <si>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</si>
  <si>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</si>
  <si>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</si>
  <si>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</si>
  <si>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</si>
  <si>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</si>
  <si>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</si>
  <si>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</si>
  <si>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</si>
  <si>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</si>
  <si>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</si>
  <si>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</si>
  <si>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</si>
  <si>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</si>
  <si>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</si>
  <si>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</si>
  <si>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</si>
  <si>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</si>
  <si>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</si>
  <si>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</si>
  <si>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</si>
  <si>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</si>
  <si>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</si>
  <si>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</si>
  <si>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</si>
  <si>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</si>
  <si>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</si>
  <si>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</si>
  <si>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</si>
  <si>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</si>
  <si>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</si>
  <si>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</si>
  <si>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</si>
  <si>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</si>
  <si>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</si>
  <si>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</si>
  <si>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</si>
  <si>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</si>
  <si>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</si>
  <si>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</si>
  <si>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</si>
  <si>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</si>
  <si>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</si>
  <si>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</si>
  <si>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</si>
  <si>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</si>
  <si>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</si>
  <si>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</si>
  <si>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</si>
  <si>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</si>
  <si>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</si>
  <si>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</si>
  <si>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</si>
  <si>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</si>
  <si>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</si>
  <si>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</si>
  <si>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</si>
  <si>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</si>
  <si>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</si>
  <si>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</si>
  <si>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</si>
  <si>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</si>
  <si>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</si>
  <si>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</si>
  <si>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</si>
  <si>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</si>
  <si>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</si>
  <si>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</si>
  <si>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</si>
  <si>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</si>
  <si>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</si>
  <si>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</si>
  <si>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</si>
  <si>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</si>
  <si>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</si>
  <si>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</si>
  <si>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</si>
  <si>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</si>
  <si>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</si>
  <si>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</si>
  <si>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</si>
  <si>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</si>
  <si>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</si>
  <si>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</si>
  <si>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</si>
  <si>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</si>
  <si>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</si>
  <si>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</si>
  <si>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</si>
  <si>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</si>
  <si>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</si>
  <si>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</si>
  <si>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</si>
  <si>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</si>
  <si>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</si>
  <si>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</si>
  <si>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</si>
  <si>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</si>
  <si>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</si>
  <si>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</si>
  <si>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</si>
  <si>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</si>
  <si>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</si>
  <si>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</si>
  <si>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</si>
  <si>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</si>
  <si>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</si>
  <si>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</si>
  <si>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</si>
  <si>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</si>
  <si>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</si>
  <si>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</si>
  <si>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</si>
  <si>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</si>
  <si>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</si>
  <si>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</si>
  <si>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</si>
  <si>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</si>
  <si>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</si>
  <si>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</si>
  <si>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</si>
  <si>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</si>
  <si>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</si>
  <si>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</si>
  <si>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</si>
  <si>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</si>
  <si>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</si>
  <si>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</si>
  <si>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</si>
  <si>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</si>
  <si>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</si>
  <si>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</si>
  <si>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</si>
  <si>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</si>
  <si>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</si>
  <si>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</si>
  <si>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</si>
  <si>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</si>
  <si>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</si>
  <si>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</si>
  <si>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</si>
  <si>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</si>
  <si>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</si>
  <si>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</si>
  <si>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</si>
  <si>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</si>
  <si>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</si>
  <si>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</si>
  <si>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</si>
  <si>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</si>
  <si>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</si>
  <si>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</si>
  <si>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</si>
  <si>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</si>
  <si>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</si>
  <si>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</si>
  <si>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</si>
  <si>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</si>
  <si>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</si>
  <si>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</si>
  <si>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</si>
  <si>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</si>
  <si>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</si>
  <si>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</si>
  <si>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</si>
  <si>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</si>
  <si>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</si>
  <si>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</si>
  <si>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</si>
  <si>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</si>
  <si>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</si>
  <si>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</si>
  <si>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</si>
  <si>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</si>
  <si>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</si>
  <si>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</si>
  <si>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</si>
  <si>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</si>
  <si>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</si>
  <si>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</si>
  <si>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</si>
  <si>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</si>
  <si>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</si>
  <si>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</si>
  <si>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</si>
  <si>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</si>
  <si>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</si>
  <si>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</si>
  <si>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</si>
  <si>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</si>
  <si>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</si>
  <si>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</si>
  <si>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</si>
  <si>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</si>
  <si>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</si>
  <si>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</si>
  <si>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</si>
  <si>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</si>
  <si>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</si>
  <si>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</si>
  <si>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</si>
  <si>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</si>
  <si>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</si>
  <si>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</si>
  <si>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</si>
  <si>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</si>
  <si>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</si>
  <si>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</si>
  <si>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</si>
  <si>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</si>
  <si>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</si>
  <si>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</si>
  <si>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</si>
  <si>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</si>
  <si>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</si>
  <si>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</si>
  <si>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</si>
  <si>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</si>
  <si>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</si>
  <si>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</si>
  <si>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</si>
  <si>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</si>
  <si>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</si>
  <si>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</si>
  <si>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</si>
  <si>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</si>
  <si>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</si>
  <si>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</si>
  <si>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</si>
  <si>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</si>
  <si>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</si>
  <si>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</si>
  <si>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</si>
  <si>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</si>
  <si>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</si>
  <si>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</si>
  <si>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</si>
  <si>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</si>
  <si>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</si>
  <si>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</si>
  <si>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</si>
  <si>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</si>
  <si>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</si>
  <si>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</si>
  <si>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</si>
  <si>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</si>
  <si>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</si>
  <si>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</si>
  <si>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</si>
  <si>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</si>
  <si>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</si>
  <si>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</si>
  <si>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</si>
  <si>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</si>
  <si>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</si>
  <si>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</si>
  <si>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</si>
  <si>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</si>
  <si>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</si>
  <si>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</si>
  <si>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</si>
  <si>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</si>
  <si>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</si>
  <si>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</si>
  <si>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</si>
  <si>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</si>
  <si>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</si>
  <si>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</si>
  <si>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</si>
  <si>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</si>
  <si>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</si>
  <si>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</si>
  <si>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</si>
  <si>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</si>
  <si>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</si>
  <si>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</si>
  <si>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</si>
  <si>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</si>
  <si>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</si>
  <si>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</si>
  <si>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</si>
  <si>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</si>
  <si>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</si>
  <si>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</si>
  <si>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</si>
  <si>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</si>
  <si>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</si>
  <si>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</si>
  <si>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</si>
  <si>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</si>
  <si>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</si>
  <si>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</si>
  <si>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</si>
  <si>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</si>
  <si>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</si>
  <si>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</si>
  <si>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</si>
  <si>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</si>
  <si>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</si>
  <si>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</si>
  <si>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</si>
  <si>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</si>
  <si>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</si>
  <si>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</si>
  <si>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</si>
  <si>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</si>
  <si>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</si>
  <si>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</si>
  <si>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</si>
  <si>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</si>
  <si>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</si>
  <si>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</si>
  <si>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</si>
  <si>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</si>
  <si>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</si>
  <si>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</si>
  <si>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</si>
  <si>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</si>
  <si>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</si>
  <si>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</si>
  <si>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</si>
  <si>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</si>
  <si>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</si>
  <si>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</si>
  <si>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</si>
  <si>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</si>
  <si>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</si>
  <si>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</si>
  <si>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</si>
  <si>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</si>
  <si>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</si>
  <si>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</si>
  <si>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</si>
  <si>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</si>
  <si>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</si>
  <si>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</si>
  <si>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</si>
  <si>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</si>
  <si>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</si>
  <si>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</si>
  <si>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</si>
  <si>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</si>
  <si>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</si>
  <si>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</si>
  <si>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</si>
  <si>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</si>
  <si>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</si>
  <si>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</si>
  <si>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</si>
  <si>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</si>
  <si>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</si>
  <si>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</si>
  <si>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</si>
  <si>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</si>
  <si>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</si>
  <si>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</si>
  <si>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</si>
  <si>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</si>
  <si>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</si>
  <si>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</si>
  <si>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</si>
  <si>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</si>
  <si>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</si>
  <si>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</si>
  <si>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</si>
  <si>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</si>
  <si>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</si>
  <si>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</si>
  <si>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</si>
  <si>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</si>
  <si>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</si>
  <si>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</si>
  <si>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</si>
  <si>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</si>
  <si>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</si>
  <si>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</si>
  <si>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</si>
  <si>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</si>
  <si>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</si>
  <si>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</si>
  <si>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</si>
  <si>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</si>
  <si>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</si>
  <si>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</si>
  <si>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</si>
  <si>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</si>
  <si>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</si>
  <si>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</si>
  <si>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</si>
  <si>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</si>
  <si>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</si>
  <si>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</si>
  <si>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</si>
  <si>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</si>
  <si>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</si>
  <si>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</si>
  <si>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</si>
  <si>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</si>
  <si>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</si>
  <si>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</si>
  <si>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</si>
  <si>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</si>
  <si>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</si>
  <si>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</si>
  <si>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</si>
  <si>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</si>
  <si>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</si>
  <si>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</si>
  <si>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</si>
  <si>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</si>
  <si>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</si>
  <si>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</si>
  <si>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</si>
  <si>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</si>
  <si>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</si>
  <si>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</si>
  <si>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</si>
  <si>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</si>
  <si>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</si>
  <si>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</si>
  <si>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</si>
  <si>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</si>
  <si>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</si>
  <si>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</si>
  <si>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</si>
  <si>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</si>
  <si>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</si>
  <si>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</si>
  <si>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</si>
  <si>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</si>
  <si>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</si>
  <si>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</si>
  <si>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</si>
  <si>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</si>
  <si>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</si>
  <si>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</si>
  <si>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</si>
  <si>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</si>
  <si>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</si>
  <si>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</si>
  <si>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</si>
  <si>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</si>
  <si>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</si>
  <si>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</si>
  <si>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</si>
  <si>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</si>
  <si>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</si>
  <si>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</si>
  <si>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</si>
  <si>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</si>
  <si>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</si>
  <si>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</si>
  <si>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</si>
  <si>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</si>
  <si>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</si>
  <si>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</si>
  <si>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</si>
  <si>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</si>
  <si>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</si>
  <si>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</si>
  <si>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</si>
  <si>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</si>
  <si>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</si>
  <si>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</si>
  <si>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</si>
  <si>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</si>
  <si>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</si>
  <si>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</si>
  <si>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</si>
  <si>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</si>
  <si>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</si>
  <si>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</si>
  <si>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</si>
  <si>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</si>
  <si>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</si>
  <si>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</si>
  <si>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</si>
  <si>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</si>
  <si>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</si>
  <si>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</si>
  <si>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</si>
  <si>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</si>
  <si>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</si>
  <si>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</si>
  <si>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</si>
  <si>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</si>
  <si>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</si>
  <si>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</si>
  <si>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</si>
  <si>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</si>
  <si>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</si>
  <si>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</si>
  <si>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</si>
  <si>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</si>
  <si>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</si>
  <si>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</si>
  <si>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</si>
  <si>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</si>
  <si>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</si>
  <si>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</si>
  <si>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</si>
  <si>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</si>
  <si>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</si>
  <si>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</si>
  <si>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</si>
  <si>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</si>
  <si>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</si>
  <si>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</si>
  <si>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</si>
  <si>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</si>
  <si>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</si>
  <si>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</si>
  <si>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</si>
  <si>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</si>
  <si>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</si>
  <si>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</si>
  <si>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</si>
  <si>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</si>
  <si>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</si>
  <si>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</si>
  <si>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</si>
  <si>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</si>
  <si>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</si>
  <si>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</si>
  <si>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</si>
  <si>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</si>
  <si>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</si>
  <si>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</si>
  <si>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</si>
  <si>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</si>
  <si>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</si>
  <si>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</si>
  <si>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</si>
  <si>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</si>
  <si>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</si>
  <si>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</si>
  <si>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</si>
  <si>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</si>
  <si>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</si>
  <si>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</si>
  <si>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</si>
  <si>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</si>
  <si>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</si>
  <si>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</si>
  <si>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</si>
  <si>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</si>
  <si>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</si>
  <si>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</si>
  <si>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</si>
  <si>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</si>
  <si>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</si>
  <si>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</si>
  <si>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</si>
  <si>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</si>
  <si>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</si>
  <si>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</si>
  <si>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</si>
  <si>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</si>
  <si>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</si>
  <si>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</si>
  <si>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</si>
  <si>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</si>
  <si>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</si>
  <si>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</si>
  <si>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</si>
  <si>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</si>
  <si>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</si>
  <si>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</si>
  <si>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</si>
  <si>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</si>
  <si>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</si>
  <si>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</si>
  <si>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</si>
  <si>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</si>
  <si>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</si>
  <si>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</si>
  <si>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</si>
  <si>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</si>
  <si>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</si>
  <si>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</si>
  <si>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</si>
  <si>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</si>
  <si>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</si>
  <si>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</si>
  <si>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</si>
  <si>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</si>
  <si>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</si>
  <si>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</si>
  <si>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</si>
  <si>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</si>
  <si>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</si>
  <si>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</si>
  <si>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</si>
  <si>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</si>
  <si>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</si>
  <si>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</si>
  <si>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</si>
  <si>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</si>
  <si>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</si>
  <si>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</si>
  <si>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</si>
  <si>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</si>
  <si>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</si>
  <si>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</si>
  <si>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</si>
  <si>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</si>
  <si>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</si>
  <si>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</si>
  <si>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</si>
  <si>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</si>
  <si>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</si>
  <si>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</si>
  <si>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</si>
  <si>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</si>
  <si>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</si>
  <si>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</si>
  <si>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</si>
  <si>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</si>
  <si>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</si>
  <si>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</si>
  <si>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</si>
  <si>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</si>
  <si>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</si>
  <si>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</si>
  <si>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</si>
  <si>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</si>
  <si>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</si>
  <si>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</si>
  <si>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</si>
  <si>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</si>
  <si>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</si>
  <si>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</si>
  <si>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</si>
  <si>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</si>
  <si>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</si>
  <si>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</si>
  <si>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</si>
  <si>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</si>
  <si>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</si>
  <si>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</si>
  <si>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</si>
  <si>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</si>
  <si>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</si>
  <si>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</si>
  <si>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</si>
  <si>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</si>
  <si>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</si>
  <si>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</si>
  <si>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</si>
  <si>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</si>
  <si>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</si>
  <si>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</si>
  <si>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</si>
  <si>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</si>
  <si>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</si>
  <si>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</si>
  <si>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</si>
  <si>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</si>
  <si>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</si>
  <si>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</si>
  <si>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</si>
  <si>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</si>
  <si>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</si>
  <si>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</si>
  <si>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</si>
  <si>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</si>
  <si>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</si>
  <si>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</si>
  <si>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</si>
  <si>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</si>
  <si>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</si>
  <si>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</si>
  <si>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</si>
  <si>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</si>
  <si>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</si>
  <si>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</si>
  <si>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</si>
  <si>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</si>
  <si>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</si>
  <si>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</si>
  <si>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</si>
  <si>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</si>
  <si>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</si>
  <si>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</si>
  <si>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</si>
  <si>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</si>
  <si>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</si>
  <si>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</si>
  <si>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</si>
  <si>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</si>
  <si>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</si>
  <si>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</si>
  <si>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</si>
  <si>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</si>
  <si>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</si>
  <si>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</si>
  <si>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</si>
  <si>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</si>
  <si>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</si>
  <si>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</si>
  <si>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</si>
  <si>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</si>
  <si>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</si>
  <si>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</si>
  <si>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</si>
  <si>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</si>
  <si>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</si>
  <si>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</si>
  <si>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</si>
  <si>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</si>
  <si>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</si>
  <si>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</si>
  <si>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</si>
  <si>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</si>
  <si>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</si>
  <si>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</si>
  <si>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</si>
  <si>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</si>
  <si>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</si>
  <si>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</si>
  <si>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</si>
  <si>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</si>
  <si>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</si>
  <si>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</si>
  <si>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</si>
  <si>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</si>
  <si>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</si>
  <si>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</si>
  <si>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</si>
  <si>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</si>
  <si>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</si>
  <si>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</si>
  <si>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</si>
  <si>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</si>
  <si>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</si>
  <si>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</si>
  <si>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</si>
  <si>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</si>
  <si>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</si>
  <si>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</si>
  <si>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</si>
  <si>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</si>
  <si>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</si>
  <si>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</si>
  <si>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</si>
  <si>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</si>
  <si>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</si>
  <si>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</si>
  <si>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</si>
  <si>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</si>
  <si>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</si>
  <si>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</si>
  <si>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</si>
  <si>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</si>
  <si>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</si>
  <si>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</si>
  <si>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</si>
  <si>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</si>
  <si>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</si>
  <si>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</si>
  <si>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</si>
  <si>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</si>
  <si>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</si>
  <si>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</si>
  <si>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</si>
  <si>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</si>
  <si>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</si>
  <si>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</si>
  <si>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</si>
  <si>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</si>
  <si>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</si>
  <si>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</si>
  <si>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</si>
  <si>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</si>
  <si>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</si>
  <si>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</si>
  <si>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</si>
  <si>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</si>
  <si>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</si>
  <si>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</si>
  <si>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</si>
  <si>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</si>
  <si>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</si>
  <si>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</si>
  <si>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</si>
  <si>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</si>
  <si>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</si>
  <si>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</si>
  <si>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</si>
  <si>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</si>
  <si>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</si>
  <si>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</si>
  <si>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</si>
  <si>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</si>
  <si>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</si>
  <si>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</si>
  <si>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</si>
  <si>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</si>
  <si>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</si>
  <si>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</si>
  <si>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</si>
  <si>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</si>
  <si>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</si>
  <si>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</si>
  <si>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</si>
  <si>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</si>
  <si>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</si>
  <si>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</si>
  <si>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</si>
  <si>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</si>
  <si>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</si>
  <si>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</si>
  <si>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</si>
  <si>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</si>
  <si>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</si>
  <si>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</si>
  <si>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</si>
  <si>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</si>
  <si>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</si>
  <si>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</si>
  <si>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</si>
  <si>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</si>
  <si>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</si>
  <si>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</si>
  <si>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</si>
  <si>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</si>
  <si>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</si>
  <si>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</si>
  <si>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</si>
  <si>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</si>
  <si>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</si>
  <si>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</si>
  <si>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</si>
  <si>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</si>
  <si>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</si>
  <si>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</si>
  <si>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</si>
  <si>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</si>
  <si>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</si>
  <si>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</si>
  <si>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</si>
  <si>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</si>
  <si>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</si>
  <si>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</si>
  <si>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</si>
  <si>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</si>
  <si>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</si>
  <si>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</si>
  <si>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</si>
  <si>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</si>
  <si>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</si>
  <si>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</si>
  <si>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</si>
  <si>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</si>
  <si>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</si>
  <si>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</si>
  <si>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</si>
  <si>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</si>
  <si>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</si>
  <si>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</si>
  <si>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</si>
  <si>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</si>
  <si>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</si>
  <si>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</si>
  <si>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</si>
  <si>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</si>
  <si>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</si>
  <si>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</si>
  <si>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</si>
  <si>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</si>
  <si>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</si>
  <si>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</si>
  <si>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</si>
  <si>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</si>
  <si>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</si>
  <si>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</si>
  <si>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</si>
  <si>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</si>
  <si>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</si>
  <si>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</si>
  <si>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</si>
  <si>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</si>
  <si>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</si>
  <si>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</si>
  <si>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</si>
  <si>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</si>
  <si>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</si>
  <si>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</si>
  <si>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</si>
  <si>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</si>
  <si>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</si>
  <si>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</si>
  <si>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</si>
  <si>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</si>
  <si>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</si>
  <si>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</si>
  <si>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</si>
  <si>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</si>
  <si>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</si>
  <si>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</si>
  <si>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</si>
  <si>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</si>
  <si>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</si>
  <si>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</si>
  <si>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</si>
  <si>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</si>
  <si>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</si>
  <si>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</si>
  <si>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</si>
  <si>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</si>
  <si>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</si>
  <si>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</si>
  <si>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</si>
  <si>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</si>
  <si>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</si>
  <si>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</si>
  <si>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</si>
  <si>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</si>
  <si>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</si>
  <si>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</si>
  <si>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</si>
  <si>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</si>
  <si>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</si>
  <si>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</si>
  <si>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</si>
  <si>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</si>
  <si>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</si>
  <si>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</si>
  <si>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</si>
  <si>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</si>
  <si>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</si>
  <si>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</si>
  <si>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</si>
  <si>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</si>
  <si>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</si>
  <si>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</si>
  <si>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</si>
  <si>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</si>
  <si>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</si>
  <si>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</si>
  <si>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</si>
  <si>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</si>
  <si>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</si>
  <si>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</si>
  <si>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</si>
  <si>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</si>
  <si>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</si>
  <si>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</si>
  <si>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</si>
  <si>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</si>
  <si>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</si>
  <si>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</si>
  <si>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</si>
  <si>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</si>
  <si>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</si>
  <si>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</si>
  <si>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</si>
  <si>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</si>
  <si>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</si>
  <si>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</si>
  <si>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</si>
  <si>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</si>
  <si>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</si>
  <si>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</si>
  <si>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</si>
  <si>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</si>
  <si>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</si>
  <si>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</si>
  <si>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</si>
  <si>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</si>
  <si>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</si>
  <si>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</si>
  <si>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</si>
  <si>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</si>
  <si>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</si>
  <si>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</si>
  <si>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</si>
  <si>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</si>
  <si>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</si>
  <si>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</si>
  <si>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</si>
  <si>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</si>
  <si>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</si>
  <si>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</si>
  <si>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</si>
  <si>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</si>
  <si>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</si>
  <si>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</si>
  <si>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</si>
  <si>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</si>
  <si>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</si>
  <si>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</si>
  <si>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</si>
  <si>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</si>
  <si>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</si>
  <si>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</si>
  <si>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</si>
  <si>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</si>
  <si>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</si>
  <si>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</si>
  <si>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</si>
  <si>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</si>
  <si>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</si>
  <si>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</si>
  <si>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</si>
  <si>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</si>
  <si>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</si>
  <si>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</si>
  <si>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</si>
  <si>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</si>
  <si>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</si>
  <si>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</si>
  <si>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</si>
  <si>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</si>
  <si>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</si>
  <si>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</si>
  <si>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</si>
  <si>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</si>
  <si>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</si>
  <si>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</si>
  <si>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</si>
  <si>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</si>
  <si>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</si>
  <si>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</si>
  <si>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</si>
  <si>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</si>
  <si>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</si>
  <si>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</si>
  <si>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</si>
  <si>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</si>
  <si>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</si>
  <si>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</si>
  <si>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</si>
  <si>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</si>
  <si>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</si>
  <si>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</si>
  <si>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</si>
  <si>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</si>
  <si>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</si>
  <si>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</si>
  <si>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</si>
  <si>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</si>
  <si>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</si>
  <si>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</si>
  <si>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</si>
  <si>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</si>
  <si>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</si>
  <si>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</si>
  <si>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</si>
  <si>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</si>
  <si>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</si>
  <si>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</si>
  <si>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</si>
  <si>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</si>
  <si>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</si>
  <si>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</si>
  <si>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</si>
  <si>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</si>
  <si>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</si>
  <si>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</si>
  <si>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</si>
  <si>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</si>
  <si>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</si>
  <si>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</si>
  <si>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</si>
  <si>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</si>
  <si>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</si>
  <si>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</si>
  <si>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</si>
  <si>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</si>
  <si>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</si>
  <si>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</si>
  <si>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</si>
  <si>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</si>
  <si>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</si>
  <si>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</si>
  <si>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</si>
  <si>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</si>
  <si>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</si>
  <si>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</si>
  <si>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</si>
  <si>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</si>
  <si>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</si>
  <si>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</si>
  <si>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</si>
  <si>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</si>
  <si>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</si>
  <si>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</si>
  <si>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</si>
  <si>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</si>
  <si>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</si>
  <si>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</si>
  <si>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</si>
  <si>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</si>
  <si>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</si>
  <si>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</si>
  <si>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</si>
  <si>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</si>
  <si>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</si>
  <si>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</si>
  <si>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</si>
  <si>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</si>
  <si>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</si>
  <si>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</si>
  <si>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</si>
  <si>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</si>
  <si>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</si>
  <si>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</si>
  <si>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</si>
  <si>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</si>
  <si>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</si>
  <si>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</si>
  <si>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</si>
  <si>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</si>
  <si>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</si>
  <si>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</si>
  <si>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</si>
  <si>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</si>
  <si>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</si>
  <si>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</si>
  <si>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</si>
  <si>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</si>
  <si>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</si>
  <si>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</si>
  <si>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</si>
  <si>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</si>
  <si>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</si>
  <si>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</si>
  <si>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</si>
  <si>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</si>
  <si>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</si>
  <si>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</si>
  <si>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</si>
  <si>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</si>
  <si>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</si>
  <si>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</si>
  <si>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</si>
  <si>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</si>
  <si>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</si>
  <si>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</si>
  <si>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</si>
  <si>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</si>
  <si>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</si>
  <si>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</si>
  <si>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</si>
  <si>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</si>
  <si>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</si>
  <si>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</si>
  <si>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</si>
  <si>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</si>
  <si>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</si>
  <si>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</si>
  <si>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</si>
  <si>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</si>
  <si>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</si>
  <si>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</si>
  <si>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</si>
  <si>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</si>
  <si>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</si>
  <si>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</si>
  <si>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</si>
  <si>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</si>
  <si>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</si>
  <si>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</si>
  <si>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</si>
  <si>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</si>
  <si>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</si>
  <si>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</si>
  <si>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</si>
  <si>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</si>
  <si>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</si>
  <si>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</si>
  <si>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</si>
  <si>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</si>
  <si>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</si>
  <si>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</si>
  <si>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</si>
  <si>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</si>
  <si>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</si>
  <si>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</si>
  <si>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</si>
  <si>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</si>
  <si>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</si>
  <si>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</si>
  <si>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</si>
  <si>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</si>
  <si>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</si>
  <si>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</si>
  <si>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</si>
  <si>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</si>
  <si>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</si>
  <si>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</si>
  <si>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</si>
  <si>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</si>
  <si>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</si>
  <si>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</si>
  <si>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</si>
  <si>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</si>
  <si>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</si>
  <si>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</si>
  <si>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</si>
  <si>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</si>
  <si>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</si>
  <si>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</si>
  <si>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</si>
  <si>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</si>
  <si>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</si>
  <si>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</si>
  <si>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</si>
  <si>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</si>
  <si>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</si>
  <si>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</si>
  <si>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</si>
  <si>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</si>
  <si>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</si>
  <si>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</si>
  <si>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</si>
  <si>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</si>
  <si>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</si>
  <si>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</si>
  <si>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</si>
  <si>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</si>
  <si>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</si>
  <si>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</si>
  <si>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</si>
  <si>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</si>
  <si>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</si>
  <si>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</si>
  <si>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</si>
  <si>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</si>
  <si>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</si>
  <si>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</si>
  <si>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</si>
  <si>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</si>
  <si>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</si>
  <si>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</si>
  <si>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</si>
  <si>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</si>
  <si>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</si>
  <si>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</si>
  <si>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</si>
  <si>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</si>
  <si>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</si>
  <si>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</si>
  <si>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</si>
  <si>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</si>
  <si>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</si>
  <si>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</si>
  <si>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</si>
  <si>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</si>
  <si>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</si>
  <si>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</si>
  <si>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</si>
  <si>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</si>
  <si>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</si>
  <si>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</si>
  <si>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</si>
  <si>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</si>
  <si>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</si>
  <si>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</si>
  <si>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</si>
  <si>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</si>
  <si>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</si>
  <si>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</si>
  <si>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</si>
  <si>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</si>
  <si>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</si>
  <si>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</si>
  <si>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</si>
  <si>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</si>
  <si>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</si>
  <si>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</si>
  <si>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</si>
  <si>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</si>
  <si>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</si>
  <si>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</si>
  <si>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</si>
  <si>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</si>
  <si>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</si>
  <si>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</si>
  <si>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</si>
  <si>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</si>
  <si>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</si>
  <si>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</si>
  <si>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</si>
  <si>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</si>
  <si>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</si>
  <si>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</si>
  <si>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</si>
  <si>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</si>
  <si>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</si>
  <si>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</si>
  <si>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</si>
  <si>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</si>
  <si>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</si>
  <si>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</si>
  <si>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</si>
  <si>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</si>
  <si>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</si>
  <si>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</si>
  <si>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</si>
  <si>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</si>
  <si>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</si>
  <si>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</si>
  <si>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</si>
  <si>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</si>
  <si>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</si>
  <si>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</si>
  <si>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</si>
  <si>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</si>
  <si>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</si>
  <si>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</si>
  <si>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</si>
  <si>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</si>
  <si>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</si>
  <si>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</si>
  <si>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</si>
  <si>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</si>
  <si>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</si>
  <si>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</si>
  <si>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</si>
  <si>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</si>
  <si>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</si>
  <si>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</si>
  <si>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</si>
  <si>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</si>
  <si>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</si>
  <si>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</si>
  <si>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</si>
  <si>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</si>
  <si>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</si>
  <si>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</si>
  <si>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</si>
  <si>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</si>
  <si>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</si>
  <si>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</si>
  <si>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</si>
  <si>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</si>
  <si>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</si>
  <si>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</si>
  <si>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</si>
  <si>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</si>
  <si>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</si>
  <si>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</si>
  <si>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</si>
  <si>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</si>
  <si>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</si>
  <si>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</si>
  <si>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</si>
  <si>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</si>
  <si>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</si>
  <si>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</si>
  <si>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</si>
  <si>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</si>
  <si>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</si>
  <si>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</si>
  <si>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</si>
  <si>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</si>
  <si>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</si>
  <si>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</si>
  <si>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</si>
  <si>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</si>
  <si>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</si>
  <si>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</si>
  <si>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</si>
  <si>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</si>
  <si>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</si>
  <si>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</si>
  <si>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</si>
  <si>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</si>
  <si>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</si>
  <si>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</si>
  <si>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</si>
  <si>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</si>
  <si>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</si>
  <si>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</si>
  <si>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</si>
  <si>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</si>
  <si>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</si>
  <si>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</si>
  <si>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</si>
  <si>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</si>
  <si>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</si>
  <si>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</si>
  <si>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</si>
  <si>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</si>
  <si>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</si>
  <si>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</si>
  <si>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</si>
  <si>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</si>
  <si>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</si>
  <si>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</si>
  <si>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</si>
  <si>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</si>
  <si>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</si>
  <si>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</si>
  <si>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</si>
  <si>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</si>
  <si>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</si>
  <si>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</si>
  <si>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</si>
  <si>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</si>
  <si>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</si>
  <si>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</si>
  <si>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</si>
  <si>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</si>
  <si>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</si>
  <si>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</si>
  <si>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</si>
  <si>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</si>
  <si>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</si>
  <si>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</si>
  <si>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</si>
  <si>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</si>
  <si>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</si>
  <si>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</si>
  <si>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</si>
  <si>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</si>
  <si>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</si>
  <si>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</si>
  <si>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</si>
  <si>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</si>
  <si>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</si>
  <si>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</si>
  <si>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</si>
  <si>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</si>
  <si>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</si>
  <si>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</si>
  <si>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</si>
  <si>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</si>
  <si>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</si>
  <si>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</si>
  <si>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</si>
  <si>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</si>
  <si>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</si>
  <si>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</si>
  <si>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</si>
  <si>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</si>
  <si>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</si>
  <si>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</si>
  <si>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</si>
  <si>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</si>
  <si>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</si>
  <si>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</si>
  <si>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</si>
  <si>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</si>
  <si>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</si>
  <si>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</si>
  <si>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</si>
  <si>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</si>
  <si>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</si>
  <si>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</si>
  <si>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</si>
  <si>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</si>
  <si>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</si>
  <si>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</si>
  <si>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</si>
  <si>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</si>
  <si>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</si>
  <si>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</si>
  <si>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</si>
  <si>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</si>
  <si>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</si>
  <si>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</si>
  <si>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</si>
  <si>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</si>
  <si>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</si>
  <si>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</si>
  <si>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</si>
  <si>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</si>
  <si>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</si>
  <si>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</si>
  <si>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</si>
  <si>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</si>
  <si>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</si>
  <si>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</si>
  <si>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</si>
  <si>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</si>
  <si>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</si>
  <si>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</si>
  <si>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</si>
  <si>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</si>
  <si>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</si>
  <si>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</si>
  <si>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</si>
  <si>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</si>
  <si>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</si>
  <si>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</si>
  <si>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</si>
  <si>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</si>
  <si>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</si>
  <si>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</si>
  <si>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</si>
  <si>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</si>
  <si>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</si>
  <si>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</si>
  <si>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</si>
  <si>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</si>
  <si>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</si>
  <si>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</si>
  <si>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</si>
  <si>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</si>
  <si>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</si>
  <si>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</si>
  <si>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</si>
  <si>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</si>
  <si>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</si>
  <si>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</si>
  <si>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</si>
  <si>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</si>
  <si>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</si>
  <si>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</si>
  <si>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</si>
  <si>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</si>
  <si>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</si>
  <si>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</si>
  <si>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</si>
  <si>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</si>
  <si>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</si>
  <si>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</si>
  <si>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</si>
  <si>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</si>
  <si>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</si>
  <si>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</si>
  <si>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</si>
  <si>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</si>
  <si>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</si>
  <si>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</si>
  <si>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</si>
  <si>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</si>
  <si>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</si>
  <si>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</si>
  <si>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</si>
  <si>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</si>
  <si>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</si>
  <si>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</si>
  <si>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</si>
  <si>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</si>
  <si>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</si>
  <si>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</si>
  <si>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</si>
  <si>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</si>
  <si>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</si>
  <si>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</si>
  <si>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</si>
  <si>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</si>
  <si>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</si>
  <si>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</si>
  <si>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</si>
  <si>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</si>
  <si>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</si>
  <si>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</si>
  <si>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</si>
  <si>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</si>
  <si>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</si>
  <si>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</si>
  <si>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</si>
  <si>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</si>
  <si>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</si>
  <si>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</si>
  <si>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</si>
  <si>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</si>
  <si>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</si>
  <si>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</si>
  <si>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</si>
  <si>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</si>
  <si>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</si>
  <si>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</si>
  <si>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</si>
  <si>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</si>
  <si>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</si>
  <si>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</si>
  <si>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</si>
  <si>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</si>
  <si>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</si>
  <si>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</si>
  <si>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</si>
  <si>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</si>
  <si>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</si>
  <si>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</si>
  <si>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</si>
  <si>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</si>
  <si>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</si>
  <si>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</si>
  <si>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</si>
  <si>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</si>
  <si>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</si>
  <si>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</si>
  <si>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</si>
  <si>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</si>
  <si>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</si>
  <si>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</si>
  <si>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</si>
  <si>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</si>
  <si>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</si>
  <si>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</si>
  <si>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</si>
  <si>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</si>
  <si>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</si>
  <si>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</si>
  <si>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</si>
  <si>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</si>
  <si>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</si>
  <si>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</si>
  <si>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</si>
  <si>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</si>
  <si>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</si>
  <si>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</si>
  <si>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</si>
  <si>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</si>
  <si>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</si>
  <si>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</si>
  <si>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</si>
  <si>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</si>
  <si>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</si>
  <si>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</si>
  <si>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</si>
  <si>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</si>
  <si>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</si>
  <si>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</si>
  <si>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</si>
  <si>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</si>
  <si>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</si>
  <si>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</si>
  <si>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</si>
  <si>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</si>
  <si>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</si>
  <si>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</si>
  <si>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</si>
  <si>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</si>
  <si>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</si>
  <si>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</si>
  <si>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</si>
  <si>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</si>
  <si>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</si>
  <si>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</si>
  <si>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</si>
  <si>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</si>
  <si>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</si>
  <si>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</si>
  <si>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</si>
  <si>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</si>
  <si>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</si>
  <si>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</si>
  <si>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</si>
  <si>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</si>
  <si>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</si>
  <si>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</si>
  <si>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</si>
  <si>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</si>
  <si>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</si>
  <si>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</si>
  <si>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</si>
  <si>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</si>
  <si>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</si>
  <si>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</si>
  <si>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</si>
  <si>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</si>
  <si>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</si>
  <si>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</si>
  <si>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</si>
  <si>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</si>
  <si>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</si>
  <si>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</si>
  <si>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</si>
  <si>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</si>
  <si>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</si>
  <si>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</si>
  <si>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</si>
  <si>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</si>
  <si>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</si>
  <si>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</si>
  <si>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</si>
  <si>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</si>
  <si>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</si>
  <si>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</si>
  <si>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</si>
  <si>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</si>
  <si>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</si>
  <si>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</si>
  <si>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</si>
  <si>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</si>
  <si>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</si>
  <si>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</si>
  <si>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</si>
  <si>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</si>
  <si>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</si>
  <si>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</si>
  <si>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</si>
  <si>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</si>
  <si>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</si>
  <si>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</si>
  <si>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</si>
  <si>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</si>
  <si>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</si>
  <si>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</si>
  <si>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</si>
  <si>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</si>
  <si>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</si>
  <si>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</si>
  <si>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</si>
  <si>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</si>
  <si>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</si>
  <si>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</si>
  <si>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</si>
  <si>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</si>
  <si>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</si>
  <si>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</si>
  <si>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</si>
  <si>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</si>
  <si>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</si>
  <si>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</si>
  <si>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</si>
  <si>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</si>
  <si>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</si>
  <si>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</si>
  <si>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</si>
  <si>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</si>
  <si>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</si>
  <si>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</si>
  <si>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</si>
  <si>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</si>
  <si>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</si>
  <si>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</si>
  <si>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</si>
  <si>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</si>
  <si>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</si>
  <si>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</si>
  <si>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</si>
  <si>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</si>
  <si>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</si>
  <si>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</si>
  <si>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</si>
  <si>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</si>
  <si>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</si>
  <si>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</si>
  <si>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</si>
  <si>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</si>
  <si>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</si>
  <si>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</si>
  <si>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</si>
  <si>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</si>
  <si>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</si>
  <si>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</si>
  <si>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</si>
  <si>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</si>
  <si>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</si>
  <si>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</si>
  <si>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</si>
  <si>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</si>
  <si>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</si>
  <si>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</si>
  <si>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</si>
  <si>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</si>
  <si>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</si>
  <si>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</si>
  <si>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</si>
  <si>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</si>
  <si>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</si>
  <si>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</si>
  <si>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</si>
  <si>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</si>
  <si>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</si>
  <si>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</si>
  <si>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</si>
  <si>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</si>
  <si>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</si>
  <si>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</si>
  <si>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</si>
  <si>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</si>
  <si>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</si>
  <si>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</si>
  <si>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</si>
  <si>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</si>
  <si>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</si>
  <si>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</si>
  <si>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</si>
  <si>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</si>
  <si>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</si>
  <si>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</si>
  <si>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</si>
  <si>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</si>
  <si>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</si>
  <si>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</si>
  <si>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</si>
  <si>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</si>
  <si>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</si>
  <si>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</si>
  <si>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</si>
  <si>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</si>
  <si>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</si>
  <si>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</si>
  <si>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</si>
  <si>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</si>
  <si>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</si>
  <si>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</si>
  <si>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</si>
  <si>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</si>
  <si>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</si>
  <si>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</si>
  <si>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</si>
  <si>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</si>
  <si>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</si>
  <si>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</si>
  <si>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</si>
  <si>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</si>
  <si>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</si>
  <si>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</si>
  <si>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</si>
  <si>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</si>
  <si>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</si>
  <si>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</si>
  <si>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</si>
  <si>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</si>
  <si>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</si>
  <si>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</si>
  <si>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</si>
  <si>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</si>
  <si>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</si>
  <si>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</si>
  <si>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</si>
  <si>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</si>
  <si>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</si>
  <si>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</si>
  <si>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</si>
  <si>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</si>
  <si>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</si>
  <si>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</si>
  <si>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</si>
  <si>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</si>
  <si>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</si>
  <si>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</si>
  <si>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</si>
  <si>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</si>
  <si>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</si>
  <si>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</si>
  <si>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</si>
  <si>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</si>
  <si>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</si>
  <si>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</si>
  <si>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</si>
  <si>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</si>
  <si>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</si>
  <si>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</si>
  <si>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</si>
  <si>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</si>
  <si>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</si>
  <si>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</si>
  <si>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</si>
  <si>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</si>
  <si>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</si>
  <si>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</si>
  <si>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</si>
  <si>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</si>
  <si>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</si>
  <si>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</si>
  <si>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</si>
  <si>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</si>
  <si>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</si>
  <si>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</si>
  <si>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</si>
  <si>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</si>
  <si>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</si>
  <si>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</si>
  <si>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</si>
  <si>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</si>
  <si>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</si>
  <si>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</si>
  <si>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</si>
  <si>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</si>
  <si>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</si>
  <si>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</si>
  <si>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</si>
  <si>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</si>
  <si>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</si>
  <si>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</si>
  <si>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</si>
  <si>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</si>
  <si>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</si>
  <si>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</si>
  <si>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</si>
  <si>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</si>
  <si>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</si>
  <si>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</si>
  <si>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</si>
  <si>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</si>
  <si>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</si>
  <si>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</si>
  <si>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</si>
  <si>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</si>
  <si>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</si>
  <si>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</si>
  <si>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</si>
  <si>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</si>
  <si>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</si>
  <si>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</si>
  <si>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</si>
  <si>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</si>
  <si>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</si>
  <si>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</si>
  <si>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</si>
  <si>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</si>
  <si>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</si>
  <si>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</si>
  <si>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</si>
  <si>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</si>
  <si>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</si>
  <si>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</si>
  <si>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</si>
  <si>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</si>
  <si>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</si>
  <si>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</si>
  <si>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</si>
  <si>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</si>
  <si>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</si>
  <si>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</si>
  <si>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</si>
  <si>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</si>
  <si>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</si>
  <si>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</si>
  <si>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</si>
  <si>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</si>
  <si>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</si>
  <si>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</si>
  <si>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</si>
  <si>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</si>
  <si>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</si>
  <si>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</si>
  <si>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</si>
  <si>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</si>
  <si>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</si>
  <si>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</si>
  <si>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</si>
  <si>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</si>
  <si>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</si>
  <si>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</si>
  <si>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</si>
  <si>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</si>
  <si>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</si>
  <si>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</si>
  <si>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</si>
  <si>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</si>
  <si>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</si>
  <si>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</si>
  <si>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</si>
  <si>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</si>
  <si>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</si>
  <si>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</si>
  <si>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</si>
  <si>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</si>
  <si>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</si>
  <si>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</si>
  <si>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</si>
  <si>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</si>
  <si>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</si>
  <si>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</si>
  <si>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</si>
  <si>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</si>
  <si>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</si>
  <si>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</si>
  <si>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</si>
  <si>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</si>
  <si>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</si>
  <si>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</si>
  <si>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</si>
  <si>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</si>
  <si>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</si>
  <si>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</si>
  <si>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</si>
  <si>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</si>
  <si>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</si>
  <si>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</si>
  <si>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</si>
  <si>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</si>
  <si>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</si>
  <si>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</si>
  <si>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</si>
  <si>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</si>
  <si>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</si>
  <si>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</si>
  <si>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</si>
  <si>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</si>
  <si>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</si>
  <si>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</si>
  <si>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</si>
  <si>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</si>
  <si>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</si>
  <si>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</si>
  <si>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</si>
  <si>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</si>
  <si>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</si>
  <si>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</si>
  <si>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</si>
  <si>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</si>
  <si>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</si>
  <si>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</si>
  <si>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</si>
  <si>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</si>
  <si>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</si>
  <si>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</si>
  <si>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</si>
  <si>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</si>
  <si>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</si>
  <si>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</si>
  <si>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</si>
  <si>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</si>
  <si>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</si>
  <si>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</si>
  <si>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</si>
  <si>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</si>
  <si>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</si>
  <si>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</si>
  <si>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</si>
  <si>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</si>
  <si>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</si>
  <si>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</si>
  <si>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</si>
  <si>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</si>
  <si>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</si>
  <si>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</si>
  <si>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</si>
  <si>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</si>
  <si>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</si>
  <si>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</si>
  <si>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</si>
  <si>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</si>
  <si>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</si>
  <si>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</si>
  <si>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</si>
  <si>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</si>
  <si>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</si>
  <si>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</si>
  <si>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</si>
  <si>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</si>
  <si>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</si>
  <si>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</si>
  <si>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</si>
  <si>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</si>
  <si>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</si>
  <si>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</si>
  <si>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</si>
  <si>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</si>
  <si>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</si>
  <si>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</si>
  <si>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</si>
  <si>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</si>
  <si>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</si>
  <si>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</si>
  <si>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</si>
  <si>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</si>
  <si>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</si>
  <si>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</si>
  <si>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</si>
  <si>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</si>
  <si>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</si>
  <si>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</si>
  <si>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</si>
  <si>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</si>
  <si>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</si>
  <si>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</si>
  <si>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</si>
  <si>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</si>
  <si>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</si>
  <si>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</si>
  <si>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</si>
  <si>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</si>
  <si>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</si>
  <si>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</si>
  <si>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</si>
  <si>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</si>
  <si>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</si>
  <si>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</si>
  <si>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</si>
  <si>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</si>
  <si>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</si>
  <si>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</si>
  <si>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</si>
  <si>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</si>
  <si>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</si>
  <si>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</si>
  <si>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</si>
  <si>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</si>
  <si>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</si>
  <si>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</si>
  <si>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</si>
  <si>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</si>
  <si>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</si>
  <si>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</si>
  <si>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</si>
  <si>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</si>
  <si>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</si>
  <si>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</si>
  <si>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</si>
  <si>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</si>
  <si>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</si>
  <si>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</si>
  <si>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</si>
  <si>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</si>
  <si>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</si>
  <si>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</si>
  <si>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</si>
  <si>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</si>
  <si>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</si>
  <si>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</si>
  <si>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</si>
  <si>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</si>
  <si>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</si>
  <si>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</si>
  <si>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</si>
  <si>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</si>
  <si>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</si>
  <si>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</si>
  <si>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</si>
  <si>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</si>
  <si>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</si>
  <si>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</si>
  <si>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</si>
  <si>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</si>
  <si>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</si>
  <si>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</si>
  <si>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</si>
  <si>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</si>
  <si>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</si>
  <si>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</si>
  <si>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</si>
  <si>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</si>
  <si>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</si>
  <si>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</si>
  <si>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</si>
  <si>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</si>
  <si>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</si>
  <si>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</si>
  <si>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</si>
  <si>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</si>
  <si>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</si>
  <si>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</si>
  <si>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</si>
  <si>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</si>
  <si>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</si>
  <si>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</si>
  <si>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</si>
  <si>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</si>
  <si>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</si>
  <si>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</si>
  <si>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</si>
  <si>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</si>
  <si>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</si>
  <si>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</si>
  <si>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</si>
  <si>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</si>
  <si>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</si>
  <si>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</si>
  <si>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</si>
  <si>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</si>
  <si>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</si>
  <si>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</si>
  <si>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</si>
  <si>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</si>
  <si>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</si>
  <si>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</si>
  <si>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</si>
  <si>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</si>
  <si>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</si>
  <si>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</si>
  <si>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</si>
  <si>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</si>
  <si>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</si>
  <si>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</si>
  <si>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</si>
  <si>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</si>
  <si>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</si>
  <si>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</si>
  <si>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</si>
  <si>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</si>
  <si>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</si>
  <si>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</si>
  <si>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</si>
  <si>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</si>
  <si>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</si>
  <si>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</si>
  <si>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</si>
  <si>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</si>
  <si>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</si>
  <si>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</si>
  <si>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</si>
  <si>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</si>
  <si>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</si>
  <si>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</si>
  <si>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</si>
  <si>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</si>
  <si>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</si>
  <si>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</si>
  <si>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</si>
  <si>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</si>
  <si>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</si>
  <si>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</si>
  <si>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</si>
  <si>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</si>
  <si>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</si>
  <si>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</si>
  <si>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</si>
  <si>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</si>
  <si>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</si>
  <si>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</si>
  <si>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</si>
  <si>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</si>
  <si>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</si>
  <si>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</si>
  <si>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</si>
  <si>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</si>
  <si>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</si>
  <si>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</si>
  <si>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</si>
  <si>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</si>
  <si>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</si>
  <si>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</si>
  <si>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</si>
  <si>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</si>
  <si>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</si>
  <si>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</si>
  <si>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</si>
  <si>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</si>
  <si>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</si>
  <si>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</si>
  <si>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</si>
  <si>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</si>
  <si>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</si>
  <si>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</si>
  <si>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</si>
  <si>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</si>
  <si>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</si>
  <si>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</si>
  <si>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</si>
  <si>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</si>
  <si>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</si>
  <si>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</si>
  <si>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</si>
  <si>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</si>
  <si>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</si>
  <si>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</si>
  <si>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</si>
  <si>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</si>
  <si>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</si>
  <si>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</si>
  <si>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</si>
  <si>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</si>
  <si>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</si>
  <si>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</si>
  <si>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</si>
  <si>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</si>
  <si>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</si>
  <si>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</si>
  <si>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</si>
  <si>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</si>
  <si>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</si>
  <si>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</si>
  <si>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</si>
  <si>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</si>
  <si>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</si>
  <si>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</si>
  <si>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</si>
  <si>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</si>
  <si>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</si>
  <si>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</si>
  <si>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</si>
  <si>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</si>
  <si>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</si>
  <si>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</si>
  <si>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</si>
  <si>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</si>
  <si>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</si>
  <si>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</si>
  <si>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</si>
  <si>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</si>
  <si>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</si>
  <si>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</si>
  <si>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</si>
  <si>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</si>
  <si>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</si>
  <si>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</si>
  <si>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</si>
  <si>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</si>
  <si>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</si>
  <si>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</si>
  <si>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</si>
  <si>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</si>
  <si>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</si>
  <si>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</si>
  <si>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</si>
  <si>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</si>
  <si>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</si>
  <si>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</si>
  <si>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</si>
  <si>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</si>
  <si>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</si>
  <si>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</si>
  <si>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</si>
  <si>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</si>
  <si>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</si>
  <si>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</si>
  <si>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</si>
  <si>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</si>
  <si>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</si>
  <si>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</si>
  <si>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</si>
  <si>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</si>
  <si>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</si>
  <si>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</si>
  <si>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</si>
  <si>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</si>
  <si>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</si>
  <si>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</si>
  <si>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</si>
  <si>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</si>
  <si>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</si>
  <si>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</si>
  <si>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</si>
  <si>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</si>
  <si>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</si>
  <si>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</si>
  <si>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</si>
  <si>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</si>
  <si>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</si>
  <si>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</si>
  <si>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</si>
  <si>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</si>
  <si>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</si>
  <si>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</si>
  <si>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</si>
  <si>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</si>
  <si>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</si>
  <si>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</si>
  <si>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</si>
  <si>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</si>
  <si>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</si>
  <si>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</si>
  <si>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</si>
  <si>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</si>
  <si>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</si>
  <si>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</si>
  <si>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</si>
  <si>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</si>
  <si>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</si>
  <si>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</si>
  <si>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</si>
  <si>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</si>
  <si>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</si>
  <si>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</si>
  <si>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</si>
  <si>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</si>
  <si>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</si>
  <si>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</si>
  <si>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</si>
  <si>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</si>
  <si>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</si>
  <si>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</si>
  <si>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</si>
  <si>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</si>
  <si>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</si>
  <si>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</si>
  <si>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</si>
  <si>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</si>
  <si>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</si>
  <si>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</si>
  <si>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</si>
  <si>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</si>
  <si>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</si>
  <si>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</si>
  <si>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</si>
  <si>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</si>
  <si>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</si>
  <si>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</si>
  <si>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</si>
  <si>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</si>
  <si>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</si>
  <si>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</si>
  <si>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</si>
  <si>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</si>
  <si>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</si>
  <si>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</si>
  <si>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</si>
  <si>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</si>
  <si>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</si>
  <si>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</si>
  <si>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</si>
  <si>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</si>
  <si>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</si>
  <si>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</si>
  <si>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</si>
  <si>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</si>
  <si>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</si>
  <si>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</si>
  <si>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</si>
  <si>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</si>
  <si>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</si>
  <si>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</si>
  <si>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</si>
  <si>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</si>
  <si>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</si>
  <si>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</si>
  <si>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</si>
  <si>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</si>
  <si>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</si>
  <si>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</si>
  <si>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</si>
  <si>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</si>
  <si>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</si>
  <si>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</si>
  <si>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</si>
  <si>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</si>
  <si>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</si>
  <si>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</si>
  <si>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</si>
  <si>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</si>
  <si>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</si>
  <si>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</si>
  <si>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</si>
  <si>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</si>
  <si>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</si>
  <si>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</si>
  <si>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</si>
  <si>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</si>
  <si>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</si>
  <si>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</si>
  <si>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</si>
  <si>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</si>
  <si>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</si>
  <si>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</si>
  <si>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</si>
  <si>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</si>
  <si>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</si>
  <si>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</si>
  <si>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</si>
  <si>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</si>
  <si>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</si>
  <si>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</si>
  <si>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</si>
  <si>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</si>
  <si>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</si>
  <si>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</si>
  <si>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</si>
  <si>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</si>
  <si>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</si>
  <si>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</si>
  <si>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</si>
  <si>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</si>
  <si>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</si>
  <si>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</si>
  <si>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</si>
  <si>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</si>
  <si>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</si>
  <si>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</si>
  <si>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</si>
  <si>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</si>
  <si>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</si>
  <si>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</si>
  <si>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</si>
  <si>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</si>
  <si>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</si>
  <si>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</si>
  <si>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</si>
  <si>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</si>
  <si>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</si>
  <si>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</si>
  <si>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</si>
  <si>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</si>
  <si>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</si>
  <si>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</si>
  <si>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</si>
  <si>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</si>
  <si>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</si>
  <si>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</si>
  <si>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</si>
  <si>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</si>
  <si>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</si>
  <si>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</si>
  <si>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</si>
  <si>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</si>
  <si>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</si>
  <si>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</si>
  <si>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</si>
  <si>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</si>
  <si>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</si>
  <si>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</si>
  <si>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</si>
  <si>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</si>
  <si>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</si>
  <si>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</si>
  <si>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</si>
  <si>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</si>
  <si>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</si>
  <si>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</si>
  <si>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</si>
  <si>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</si>
  <si>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</si>
  <si>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</si>
  <si>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</si>
  <si>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</si>
  <si>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</si>
  <si>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</si>
  <si>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</si>
  <si>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</si>
  <si>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</si>
  <si>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</si>
  <si>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</si>
  <si>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</si>
  <si>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</si>
  <si>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</si>
  <si>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</si>
  <si>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</si>
  <si>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</si>
  <si>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</si>
  <si>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</si>
  <si>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</si>
  <si>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</si>
  <si>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</si>
  <si>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</si>
  <si>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</si>
  <si>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</si>
  <si>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</si>
  <si>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</si>
  <si>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</si>
  <si>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</si>
  <si>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</si>
  <si>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</si>
  <si>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</si>
  <si>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</si>
  <si>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</si>
  <si>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</si>
  <si>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</si>
  <si>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</si>
  <si>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</si>
  <si>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</si>
  <si>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</si>
  <si>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</si>
  <si>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</si>
  <si>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</si>
  <si>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</si>
  <si>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</si>
  <si>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</si>
  <si>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</si>
  <si>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</si>
  <si>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</si>
  <si>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</si>
  <si>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</si>
  <si>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</si>
  <si>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</si>
  <si>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</si>
  <si>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</si>
  <si>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</si>
  <si>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</si>
  <si>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</si>
  <si>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</si>
  <si>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</si>
  <si>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</si>
  <si>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</si>
  <si>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</si>
  <si>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</si>
  <si>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</si>
  <si>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</si>
  <si>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</si>
  <si>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</si>
  <si>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</si>
  <si>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</si>
  <si>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</si>
  <si>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</si>
  <si>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</si>
  <si>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</si>
  <si>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</si>
  <si>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</si>
  <si>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</si>
  <si>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</si>
  <si>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</si>
  <si>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</si>
  <si>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</si>
  <si>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</si>
  <si>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</si>
  <si>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</si>
  <si>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</si>
  <si>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</si>
  <si>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</si>
  <si>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</si>
  <si>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</si>
  <si>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</si>
  <si>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</si>
  <si>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</si>
  <si>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</si>
  <si>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</si>
  <si>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</si>
  <si>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</si>
  <si>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</si>
  <si>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</si>
  <si>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</si>
  <si>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</si>
  <si>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</si>
  <si>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</si>
  <si>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</si>
  <si>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</si>
  <si>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</si>
  <si>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</si>
  <si>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</si>
  <si>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</si>
  <si>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</si>
  <si>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</si>
  <si>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</si>
  <si>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</si>
  <si>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</si>
  <si>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</si>
  <si>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</si>
  <si>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</si>
  <si>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</si>
  <si>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</si>
  <si>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</si>
  <si>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</si>
  <si>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</si>
  <si>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</si>
  <si>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</si>
  <si>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</si>
  <si>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</si>
  <si>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</si>
  <si>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</si>
  <si>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</si>
  <si>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</si>
  <si>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</si>
  <si>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</si>
  <si>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</si>
  <si>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</si>
  <si>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</si>
  <si>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</si>
  <si>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</si>
  <si>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</si>
  <si>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</si>
  <si>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</si>
  <si>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</si>
  <si>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</si>
  <si>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</si>
  <si>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</si>
  <si>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</si>
  <si>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</si>
  <si>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</si>
  <si>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</si>
  <si>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</si>
  <si>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</si>
  <si>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</si>
  <si>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</si>
  <si>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</si>
  <si>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</si>
  <si>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</si>
  <si>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</si>
  <si>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</si>
  <si>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</si>
  <si>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</si>
  <si>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</si>
  <si>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</si>
  <si>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</si>
  <si>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</si>
  <si>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</si>
  <si>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</si>
  <si>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</si>
  <si>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</si>
  <si>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</si>
  <si>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</si>
  <si>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</si>
  <si>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</si>
  <si>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</si>
  <si>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</si>
  <si>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</si>
  <si>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</si>
  <si>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</si>
  <si>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</si>
  <si>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</si>
  <si>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</si>
  <si>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</si>
  <si>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</si>
  <si>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</si>
  <si>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</si>
  <si>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</si>
  <si>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</si>
  <si>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</si>
  <si>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</si>
  <si>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</si>
  <si>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</si>
  <si>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</si>
  <si>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</si>
  <si>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</si>
  <si>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</si>
  <si>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</si>
  <si>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</si>
  <si>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</si>
  <si>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</si>
  <si>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</si>
  <si>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</si>
  <si>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</si>
  <si>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</si>
  <si>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</si>
  <si>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</si>
  <si>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</si>
  <si>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</si>
  <si>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</si>
  <si>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</si>
  <si>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</si>
  <si>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</si>
  <si>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</si>
  <si>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</si>
  <si>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</si>
  <si>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</si>
  <si>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</si>
  <si>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</si>
  <si>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</si>
  <si>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</si>
  <si>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</si>
  <si>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</si>
  <si>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</si>
  <si>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</si>
  <si>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</si>
  <si>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</si>
  <si>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</si>
  <si>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</si>
  <si>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</si>
  <si>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</si>
  <si>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</si>
  <si>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</si>
  <si>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</si>
  <si>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</si>
  <si>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</si>
  <si>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</si>
  <si>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</si>
  <si>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</si>
  <si>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</si>
  <si>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</si>
  <si>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</si>
  <si>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</si>
  <si>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</si>
  <si>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</si>
  <si>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</si>
  <si>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</si>
  <si>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</si>
  <si>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</si>
  <si>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</si>
  <si>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</si>
  <si>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</si>
  <si>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</si>
  <si>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</si>
  <si>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</si>
  <si>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</si>
  <si>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</si>
  <si>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</si>
  <si>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</si>
  <si>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</si>
  <si>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</si>
  <si>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</si>
  <si>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</si>
  <si>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</si>
  <si>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</si>
  <si>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</si>
  <si>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</si>
  <si>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</si>
  <si>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</si>
  <si>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</si>
  <si>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</si>
  <si>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</si>
  <si>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</si>
  <si>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</si>
  <si>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</si>
  <si>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</si>
  <si>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</si>
  <si>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</si>
  <si>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</si>
  <si>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</si>
  <si>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</si>
  <si>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</si>
  <si>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</si>
  <si>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</si>
  <si>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</si>
  <si>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</si>
  <si>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</si>
  <si>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</si>
  <si>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</si>
  <si>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</si>
  <si>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</si>
  <si>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</si>
  <si>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</si>
  <si>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</si>
  <si>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</si>
  <si>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</si>
  <si>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</si>
  <si>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</si>
  <si>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</si>
  <si>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</si>
  <si>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</si>
  <si>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</si>
  <si>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</si>
  <si>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</si>
  <si>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</si>
  <si>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</si>
  <si>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</si>
  <si>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</si>
  <si>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</si>
  <si>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</si>
  <si>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</si>
  <si>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</si>
  <si>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</si>
  <si>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</si>
  <si>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</si>
  <si>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</si>
  <si>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</si>
  <si>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</si>
  <si>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</si>
  <si>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</si>
  <si>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</si>
  <si>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</si>
  <si>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</si>
  <si>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</si>
  <si>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</si>
  <si>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</si>
  <si>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</si>
  <si>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</si>
  <si>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</si>
  <si>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</si>
  <si>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</si>
  <si>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</si>
  <si>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</si>
  <si>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</si>
  <si>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</si>
  <si>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</si>
  <si>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</si>
  <si>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</si>
  <si>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</si>
  <si>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</si>
  <si>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</si>
  <si>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</si>
  <si>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</si>
  <si>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</si>
  <si>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</si>
  <si>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</si>
  <si>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</si>
  <si>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</si>
  <si>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</si>
  <si>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</si>
  <si>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</si>
  <si>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</si>
  <si>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</si>
  <si>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</si>
  <si>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</si>
  <si>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</si>
  <si>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</si>
  <si>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</si>
  <si>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</si>
  <si>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</si>
  <si>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</si>
  <si>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</si>
  <si>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</si>
  <si>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</si>
  <si>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</si>
  <si>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</si>
  <si>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</si>
  <si>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</si>
  <si>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</si>
  <si>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</si>
  <si>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</si>
  <si>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</si>
  <si>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</si>
  <si>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</si>
  <si>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</si>
  <si>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</si>
  <si>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</si>
  <si>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</si>
  <si>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</si>
  <si>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</si>
  <si>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</si>
  <si>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</si>
  <si>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</si>
  <si>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</si>
  <si>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</si>
  <si>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</si>
  <si>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</si>
  <si>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</si>
  <si>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</si>
  <si>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</si>
  <si>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</si>
  <si>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</si>
  <si>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</si>
  <si>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</si>
  <si>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</si>
  <si>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</si>
  <si>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</si>
  <si>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</si>
  <si>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</si>
  <si>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</si>
  <si>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</si>
  <si>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</si>
  <si>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</si>
  <si>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</si>
  <si>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</si>
  <si>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</si>
  <si>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</si>
  <si>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</si>
  <si>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</si>
  <si>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</si>
  <si>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</si>
  <si>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</si>
  <si>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</si>
  <si>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</si>
  <si>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</si>
  <si>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</si>
  <si>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</si>
  <si>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</si>
  <si>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</si>
  <si>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</si>
  <si>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</si>
  <si>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</si>
  <si>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</si>
  <si>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</si>
  <si>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</si>
  <si>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</si>
  <si>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</si>
  <si>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</si>
  <si>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</si>
  <si>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</si>
  <si>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</si>
  <si>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</si>
  <si>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</si>
  <si>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</si>
  <si>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</si>
  <si>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</si>
  <si>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</si>
  <si>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</si>
  <si>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</si>
  <si>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</si>
  <si>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</si>
  <si>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</si>
  <si>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</si>
  <si>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</si>
  <si>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</si>
  <si>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</si>
  <si>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</si>
  <si>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</si>
  <si>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</si>
  <si>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</si>
  <si>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</si>
  <si>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</si>
  <si>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</si>
  <si>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</si>
  <si>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</si>
  <si>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</si>
  <si>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</si>
  <si>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</si>
  <si>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</si>
  <si>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</si>
  <si>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</si>
  <si>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</si>
  <si>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</si>
  <si>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</si>
  <si>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</si>
  <si>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</si>
  <si>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</si>
  <si>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</si>
  <si>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</si>
  <si>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</si>
  <si>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</si>
  <si>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</si>
  <si>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</si>
  <si>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</si>
  <si>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</si>
  <si>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</si>
  <si>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</si>
  <si>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</si>
  <si>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</si>
  <si>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</si>
  <si>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</si>
  <si>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</si>
  <si>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</si>
  <si>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</si>
  <si>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</si>
  <si>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</si>
  <si>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</si>
  <si>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</si>
  <si>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</si>
  <si>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</si>
  <si>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</si>
  <si>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</si>
  <si>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</si>
  <si>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</si>
  <si>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</si>
  <si>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</si>
  <si>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</si>
  <si>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</si>
  <si>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</si>
  <si>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</si>
  <si>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</si>
  <si>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</si>
  <si>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</si>
  <si>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</si>
  <si>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</si>
  <si>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</si>
  <si>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</si>
  <si>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</si>
  <si>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</si>
  <si>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</si>
  <si>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</si>
  <si>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</si>
  <si>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</si>
  <si>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</si>
  <si>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</si>
  <si>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</si>
  <si>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</si>
  <si>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</si>
  <si>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</si>
  <si>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</si>
  <si>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</si>
  <si>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</si>
  <si>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</si>
  <si>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</si>
  <si>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</si>
  <si>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</si>
  <si>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</si>
  <si>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</si>
  <si>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</si>
  <si>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</si>
  <si>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</si>
  <si>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</si>
  <si>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</si>
  <si>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</si>
  <si>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</si>
  <si>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</si>
  <si>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</si>
  <si>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</si>
  <si>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</si>
  <si>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</si>
  <si>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</si>
  <si>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</si>
  <si>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</si>
  <si>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</si>
  <si>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</si>
  <si>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</si>
  <si>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</si>
  <si>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</si>
  <si>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</si>
  <si>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</si>
  <si>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</si>
  <si>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</si>
  <si>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</si>
  <si>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</si>
  <si>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</si>
  <si>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</si>
  <si>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</si>
  <si>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</si>
  <si>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</si>
  <si>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</si>
  <si>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</si>
  <si>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</si>
  <si>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</si>
  <si>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</si>
  <si>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</si>
  <si>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</si>
  <si>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</si>
  <si>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</si>
  <si>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</si>
  <si>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</si>
  <si>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</si>
  <si>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</si>
  <si>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</si>
  <si>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</si>
  <si>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</si>
  <si>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</si>
  <si>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</si>
  <si>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</si>
  <si>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</si>
  <si>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</si>
  <si>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</si>
  <si>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</si>
  <si>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</si>
  <si>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</si>
  <si>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</si>
  <si>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</si>
  <si>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</si>
  <si>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</si>
  <si>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</si>
  <si>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</si>
  <si>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</si>
  <si>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</si>
  <si>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</si>
  <si>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</si>
  <si>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</si>
  <si>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</si>
  <si>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</si>
  <si>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</si>
  <si>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</si>
  <si>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</si>
  <si>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</si>
  <si>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</si>
  <si>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</si>
  <si>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</si>
  <si>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</si>
  <si>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</si>
  <si>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</si>
  <si>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</si>
  <si>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</si>
  <si>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</si>
  <si>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</si>
  <si>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</si>
  <si>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</si>
  <si>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</si>
  <si>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</si>
  <si>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</si>
  <si>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</si>
  <si>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</si>
  <si>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</si>
  <si>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</si>
  <si>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</si>
  <si>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</si>
  <si>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</si>
  <si>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</si>
  <si>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</si>
  <si>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</si>
  <si>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</si>
  <si>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</si>
  <si>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</si>
  <si>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</si>
  <si>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</si>
  <si>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</si>
  <si>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</si>
  <si>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</si>
  <si>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</si>
  <si>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</si>
  <si>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</si>
  <si>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</si>
  <si>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</si>
  <si>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</si>
  <si>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</si>
  <si>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</si>
  <si>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</si>
  <si>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</si>
  <si>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</si>
  <si>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</si>
  <si>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</si>
  <si>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</si>
  <si>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</si>
  <si>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</si>
  <si>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</si>
  <si>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</si>
  <si>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</si>
  <si>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</si>
  <si>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</si>
  <si>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</si>
  <si>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</si>
  <si>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</si>
  <si>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</si>
  <si>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</si>
  <si>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</si>
  <si>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</si>
  <si>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</si>
  <si>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</si>
  <si>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</si>
  <si>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</si>
  <si>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</si>
  <si>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</si>
  <si>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</si>
  <si>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</si>
  <si>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</si>
  <si>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</si>
  <si>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</si>
  <si>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</si>
  <si>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</si>
  <si>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</si>
  <si>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</si>
  <si>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</si>
  <si>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</si>
  <si>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</si>
  <si>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</si>
  <si>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</si>
  <si>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</si>
  <si>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</si>
  <si>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</si>
  <si>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</si>
  <si>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</si>
  <si>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</si>
  <si>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</si>
  <si>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</si>
  <si>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</si>
  <si>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</si>
  <si>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</si>
  <si>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</si>
  <si>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</si>
  <si>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</si>
  <si>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</si>
  <si>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</si>
  <si>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</si>
  <si>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</si>
  <si>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</si>
  <si>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</si>
  <si>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</si>
  <si>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</si>
  <si>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</si>
  <si>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</si>
  <si>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</si>
  <si>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</si>
  <si>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</si>
  <si>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</si>
  <si>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</si>
  <si>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</si>
  <si>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</si>
  <si>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</si>
  <si>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</si>
  <si>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</si>
  <si>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</si>
  <si>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</si>
  <si>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</si>
  <si>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</si>
  <si>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</si>
  <si>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</si>
  <si>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</si>
  <si>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</si>
  <si>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</si>
  <si>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</si>
  <si>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</si>
  <si>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</si>
  <si>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</si>
  <si>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</si>
  <si>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</si>
  <si>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</si>
  <si>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</si>
  <si>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</si>
  <si>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</si>
  <si>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</si>
  <si>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</si>
  <si>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</si>
  <si>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</si>
  <si>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</si>
  <si>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</si>
  <si>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</si>
  <si>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</si>
  <si>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</si>
  <si>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</si>
  <si>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</si>
  <si>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</si>
  <si>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</si>
  <si>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</si>
  <si>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</si>
  <si>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</si>
  <si>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</si>
  <si>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</si>
  <si>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</si>
  <si>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</si>
  <si>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</si>
  <si>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</si>
  <si>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</si>
  <si>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</si>
  <si>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</si>
  <si>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</si>
  <si>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</si>
  <si>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</si>
  <si>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</si>
  <si>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</si>
  <si>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</si>
  <si>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</si>
  <si>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</si>
  <si>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</si>
  <si>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</si>
  <si>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</si>
  <si>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</si>
  <si>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</si>
  <si>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</si>
  <si>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</si>
  <si>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</si>
  <si>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</si>
  <si>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</si>
  <si>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</si>
  <si>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</si>
  <si>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</si>
  <si>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</si>
  <si>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</si>
  <si>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</si>
  <si>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</si>
  <si>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</si>
  <si>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</si>
  <si>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</si>
  <si>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</si>
  <si>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</si>
  <si>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</si>
  <si>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</si>
  <si>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</si>
  <si>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</si>
  <si>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</si>
  <si>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</si>
  <si>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</si>
  <si>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</si>
  <si>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</si>
  <si>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</si>
  <si>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</si>
  <si>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</si>
  <si>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</si>
  <si>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</si>
  <si>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</si>
  <si>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</si>
  <si>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</si>
  <si>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</si>
  <si>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</si>
  <si>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</si>
  <si>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</si>
  <si>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</si>
  <si>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</si>
  <si>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</si>
  <si>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</si>
  <si>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</si>
  <si>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</si>
  <si>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</si>
  <si>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</si>
  <si>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</si>
  <si>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</si>
  <si>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</si>
  <si>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</si>
  <si>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</si>
  <si>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</si>
  <si>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</si>
  <si>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</si>
  <si>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</si>
  <si>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</si>
  <si>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</si>
  <si>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</si>
  <si>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</si>
  <si>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</si>
  <si>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</si>
  <si>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</si>
  <si>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</si>
  <si>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</si>
  <si>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</si>
  <si>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</si>
  <si>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</si>
  <si>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</si>
  <si>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</si>
  <si>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</si>
  <si>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</si>
  <si>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</si>
  <si>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</si>
  <si>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</si>
  <si>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</si>
  <si>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</si>
  <si>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</si>
  <si>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</si>
  <si>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</si>
  <si>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</si>
  <si>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</si>
  <si>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</si>
  <si>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</si>
  <si>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</si>
  <si>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</si>
  <si>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</si>
  <si>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</si>
  <si>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</si>
  <si>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</si>
  <si>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</si>
  <si>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</si>
  <si>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</si>
  <si>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</si>
  <si>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</si>
  <si>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</si>
  <si>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</si>
  <si>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</si>
  <si>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</si>
  <si>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</si>
  <si>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</si>
  <si>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</si>
  <si>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</si>
  <si>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</si>
  <si>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</si>
  <si>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</si>
  <si>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</si>
  <si>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</si>
  <si>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</si>
  <si>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</si>
  <si>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</si>
  <si>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</si>
  <si>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</si>
  <si>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</si>
  <si>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</si>
  <si>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</si>
  <si>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</si>
  <si>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</si>
  <si>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</si>
  <si>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</si>
  <si>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</si>
  <si>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</si>
  <si>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</si>
  <si>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</si>
  <si>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</si>
  <si>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</si>
  <si>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</si>
  <si>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</si>
  <si>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</si>
  <si>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</si>
  <si>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</si>
  <si>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</si>
  <si>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</si>
  <si>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</si>
  <si>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</si>
  <si>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</si>
  <si>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</si>
  <si>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</si>
  <si>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</si>
  <si>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</si>
  <si>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</si>
  <si>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</si>
  <si>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</si>
  <si>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</si>
  <si>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</si>
  <si>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</si>
  <si>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</si>
  <si>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</si>
  <si>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</si>
  <si>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</si>
  <si>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</si>
  <si>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</si>
  <si>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</si>
  <si>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</si>
  <si>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</si>
  <si>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</si>
  <si>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</si>
  <si>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</si>
  <si>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</si>
  <si>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</si>
  <si>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</si>
  <si>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</si>
  <si>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</si>
  <si>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</si>
  <si>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</si>
  <si>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</si>
  <si>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</si>
  <si>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</si>
  <si>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</si>
  <si>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</si>
  <si>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</si>
  <si>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</si>
  <si>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</si>
  <si>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</si>
  <si>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</si>
  <si>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</si>
  <si>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</si>
  <si>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</si>
  <si>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</si>
  <si>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</si>
  <si>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</si>
  <si>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</si>
  <si>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</si>
  <si>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</si>
  <si>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</si>
  <si>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</si>
  <si>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</si>
  <si>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</si>
  <si>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</si>
  <si>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</si>
  <si>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</si>
  <si>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</si>
  <si>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</si>
  <si>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</si>
  <si>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</si>
  <si>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</si>
  <si>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</si>
  <si>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</si>
  <si>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</si>
  <si>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</si>
  <si>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</si>
  <si>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</si>
  <si>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</si>
  <si>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</si>
  <si>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</si>
  <si>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</si>
  <si>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</si>
  <si>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</si>
  <si>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</si>
  <si>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</si>
  <si>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</si>
  <si>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</si>
  <si>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</si>
  <si>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</si>
  <si>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</si>
  <si>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</si>
  <si>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</si>
  <si>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</si>
  <si>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</si>
  <si>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</si>
  <si>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</si>
  <si>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</si>
  <si>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</si>
  <si>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</si>
  <si>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</si>
  <si>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</si>
  <si>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</si>
  <si>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</si>
  <si>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</si>
  <si>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</si>
  <si>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</si>
  <si>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</si>
  <si>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</si>
  <si>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</si>
  <si>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</si>
  <si>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</si>
  <si>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</si>
  <si>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</si>
  <si>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</si>
  <si>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</si>
  <si>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</si>
  <si>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</si>
  <si>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</si>
  <si>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</si>
  <si>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</si>
  <si>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</si>
  <si>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</si>
  <si>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</si>
  <si>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</si>
  <si>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</si>
  <si>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</si>
  <si>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</si>
  <si>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</si>
  <si>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</si>
  <si>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</si>
  <si>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</si>
  <si>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</si>
  <si>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</si>
  <si>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</si>
  <si>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</si>
  <si>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</si>
  <si>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</si>
  <si>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</si>
  <si>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</si>
  <si>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</si>
  <si>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</si>
  <si>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</si>
  <si>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</si>
  <si>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</si>
  <si>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</si>
  <si>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</si>
  <si>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</si>
  <si>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</si>
  <si>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</si>
  <si>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</si>
  <si>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</si>
  <si>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</si>
  <si>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</si>
  <si>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</si>
  <si>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</si>
  <si>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</si>
  <si>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</si>
  <si>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</si>
  <si>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</si>
  <si>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</si>
  <si>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</si>
  <si>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</si>
  <si>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</si>
  <si>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</si>
  <si>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</si>
  <si>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</si>
  <si>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</si>
  <si>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</si>
  <si>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</si>
  <si>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</si>
  <si>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</si>
  <si>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</si>
  <si>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</si>
  <si>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</si>
  <si>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</si>
  <si>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</si>
  <si>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</si>
  <si>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</si>
  <si>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</si>
  <si>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</si>
  <si>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</si>
  <si>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</si>
  <si>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</si>
  <si>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</si>
  <si>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</si>
  <si>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</si>
  <si>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</si>
  <si>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</si>
  <si>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</si>
  <si>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</si>
  <si>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</si>
  <si>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</si>
  <si>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</si>
  <si>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</si>
  <si>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</si>
  <si>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</si>
  <si>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</si>
  <si>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</si>
  <si>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</si>
  <si>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</si>
  <si>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</si>
  <si>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</si>
  <si>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</si>
  <si>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</si>
  <si>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</si>
  <si>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</si>
  <si>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</si>
  <si>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</si>
  <si>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</si>
  <si>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</si>
  <si>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</si>
  <si>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</si>
  <si>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</si>
  <si>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</si>
  <si>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</si>
  <si>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</si>
  <si>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</si>
  <si>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</si>
  <si>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</si>
  <si>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</si>
  <si>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</si>
  <si>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</si>
  <si>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</si>
  <si>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</si>
  <si>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</si>
  <si>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</si>
  <si>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</si>
  <si>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</si>
  <si>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</si>
  <si>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</si>
  <si>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</si>
  <si>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</si>
  <si>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</si>
  <si>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</si>
  <si>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</si>
  <si>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</si>
  <si>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</si>
  <si>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</si>
  <si>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</si>
  <si>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</si>
  <si>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</si>
  <si>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</si>
  <si>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</si>
  <si>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</si>
  <si>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</si>
  <si>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</si>
  <si>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</si>
  <si>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</si>
  <si>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</si>
  <si>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</si>
  <si>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</si>
  <si>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</si>
  <si>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</si>
  <si>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</si>
  <si>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</si>
  <si>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</si>
  <si>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</si>
  <si>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</si>
  <si>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</si>
  <si>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</si>
  <si>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</si>
  <si>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</si>
  <si>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</si>
  <si>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</si>
  <si>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</si>
  <si>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</si>
  <si>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</si>
  <si>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</si>
  <si>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</si>
  <si>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</si>
  <si>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</si>
  <si>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</si>
  <si>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</si>
  <si>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</si>
  <si>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</si>
  <si>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</si>
  <si>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</si>
  <si>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</si>
  <si>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</si>
  <si>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</si>
  <si>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</si>
  <si>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</si>
  <si>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</si>
  <si>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</si>
  <si>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</si>
  <si>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</si>
  <si>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</si>
  <si>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</si>
  <si>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</si>
  <si>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</si>
  <si>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</si>
  <si>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</si>
  <si>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</si>
  <si>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</si>
  <si>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</si>
  <si>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</si>
  <si>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</si>
  <si>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</si>
  <si>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</si>
  <si>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</si>
  <si>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</si>
  <si>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</si>
  <si>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</si>
  <si>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</si>
  <si>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</si>
  <si>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</si>
  <si>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</si>
  <si>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</si>
  <si>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</si>
  <si>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</si>
  <si>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</si>
  <si>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</si>
  <si>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</si>
  <si>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</si>
  <si>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</si>
  <si>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</si>
  <si>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</si>
  <si>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</si>
  <si>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</si>
  <si>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</si>
  <si>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</si>
  <si>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</si>
  <si>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</si>
  <si>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</si>
  <si>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</si>
  <si>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</si>
  <si>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</si>
  <si>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</si>
  <si>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</si>
  <si>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</si>
  <si>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</si>
  <si>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</si>
  <si>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</si>
  <si>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</si>
  <si>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</si>
  <si>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</si>
  <si>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</si>
  <si>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</si>
  <si>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</si>
  <si>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</si>
  <si>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</si>
  <si>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</si>
  <si>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</si>
  <si>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</si>
  <si>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</si>
  <si>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</si>
  <si>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</si>
  <si>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</si>
  <si>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</si>
  <si>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</si>
  <si>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</si>
  <si>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</si>
  <si>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</si>
  <si>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</si>
  <si>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</si>
  <si>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</si>
  <si>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</si>
  <si>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</si>
  <si>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</si>
  <si>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</si>
  <si>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</si>
  <si>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</si>
  <si>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</si>
  <si>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</si>
  <si>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</si>
  <si>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</si>
  <si>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</si>
  <si>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</si>
  <si>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</si>
  <si>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</si>
  <si>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</si>
  <si>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</si>
  <si>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</si>
  <si>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</si>
  <si>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</si>
  <si>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</si>
  <si>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</si>
  <si>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</si>
  <si>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</si>
  <si>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</si>
  <si>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</si>
  <si>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</si>
  <si>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</si>
  <si>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</si>
  <si>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</si>
  <si>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</si>
  <si>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</si>
  <si>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</si>
  <si>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</si>
  <si>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</si>
  <si>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</si>
  <si>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</si>
  <si>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</si>
  <si>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</si>
  <si>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</si>
  <si>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</si>
  <si>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</si>
  <si>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</si>
  <si>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</si>
  <si>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</si>
  <si>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</si>
  <si>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</si>
  <si>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</si>
  <si>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</si>
  <si>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</si>
  <si>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</si>
  <si>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</si>
  <si>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</si>
  <si>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</si>
  <si>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</si>
  <si>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</si>
  <si>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</si>
  <si>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</si>
  <si>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</si>
  <si>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</si>
  <si>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</si>
  <si>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</si>
  <si>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</si>
  <si>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</si>
  <si>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</si>
  <si>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</si>
  <si>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</si>
  <si>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</si>
  <si>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</si>
  <si>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</si>
  <si>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</si>
  <si>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</si>
  <si>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</si>
  <si>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</si>
  <si>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</si>
  <si>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</si>
  <si>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</si>
  <si>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</si>
  <si>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</si>
  <si>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</si>
  <si>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</si>
  <si>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</si>
  <si>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</si>
  <si>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</si>
  <si>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</si>
  <si>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</si>
  <si>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</si>
  <si>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</si>
  <si>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</si>
  <si>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</si>
  <si>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</si>
  <si>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</si>
  <si>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</si>
  <si>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</si>
  <si>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</si>
  <si>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</si>
  <si>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</si>
  <si>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</si>
  <si>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</si>
  <si>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</si>
  <si>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</si>
  <si>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</si>
  <si>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</si>
  <si>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</si>
  <si>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</si>
  <si>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</si>
  <si>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</si>
  <si>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</si>
  <si>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</si>
  <si>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</si>
  <si>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</si>
  <si>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</si>
  <si>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</si>
  <si>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</si>
  <si>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</si>
  <si>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</si>
  <si>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</si>
  <si>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</si>
  <si>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</si>
  <si>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</si>
  <si>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</si>
  <si>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</si>
  <si>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</si>
  <si>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</si>
  <si>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</si>
  <si>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</si>
  <si>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</si>
  <si>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</si>
  <si>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</si>
  <si>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</si>
  <si>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</si>
  <si>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</si>
  <si>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</si>
  <si>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</si>
  <si>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</si>
  <si>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</si>
  <si>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</si>
  <si>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</si>
  <si>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</si>
  <si>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</si>
  <si>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</si>
  <si>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</si>
  <si>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</si>
  <si>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</si>
  <si>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</si>
  <si>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</si>
  <si>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</si>
  <si>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</si>
  <si>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</si>
  <si>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</si>
  <si>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</si>
  <si>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</si>
  <si>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</si>
  <si>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</si>
  <si>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</si>
  <si>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</si>
  <si>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</si>
  <si>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</si>
  <si>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</si>
  <si>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</si>
  <si>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</si>
  <si>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</si>
  <si>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</si>
  <si>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</si>
  <si>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</si>
  <si>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</si>
  <si>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</si>
  <si>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</si>
  <si>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</si>
  <si>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</si>
  <si>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</si>
  <si>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</si>
  <si>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</si>
  <si>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</si>
  <si>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</si>
  <si>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</si>
  <si>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</si>
  <si>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</si>
  <si>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</si>
  <si>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</si>
  <si>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</si>
  <si>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</si>
  <si>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</si>
  <si>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</si>
  <si>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</si>
  <si>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</si>
  <si>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</si>
  <si>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</si>
  <si>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</si>
  <si>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</si>
  <si>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</si>
  <si>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</si>
  <si>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</si>
  <si>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</si>
  <si>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</si>
  <si>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</si>
  <si>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</si>
  <si>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</si>
  <si>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</si>
  <si>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</si>
  <si>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</si>
  <si>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</si>
  <si>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</si>
  <si>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</si>
  <si>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</si>
  <si>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</si>
  <si>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</si>
  <si>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</si>
  <si>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</si>
  <si>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</si>
  <si>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</si>
  <si>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</si>
  <si>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</si>
  <si>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</si>
  <si>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</si>
  <si>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</si>
  <si>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</si>
  <si>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</si>
  <si>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</si>
  <si>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</si>
  <si>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</si>
  <si>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</si>
  <si>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</si>
  <si>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</si>
  <si>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</si>
  <si>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</si>
  <si>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</si>
  <si>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</si>
  <si>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</si>
  <si>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</si>
  <si>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</si>
  <si>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</si>
  <si>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</si>
  <si>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</si>
  <si>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</si>
  <si>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</si>
  <si>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</si>
  <si>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</si>
  <si>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</si>
  <si>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</si>
  <si>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</si>
  <si>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</si>
  <si>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</si>
  <si>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</si>
  <si>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</si>
  <si>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</si>
  <si>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</si>
  <si>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</si>
  <si>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</si>
  <si>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</si>
  <si>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</si>
  <si>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</si>
  <si>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</si>
  <si>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</si>
  <si>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</si>
  <si>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</si>
  <si>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</si>
  <si>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</si>
  <si>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</si>
  <si>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</si>
  <si>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</si>
  <si>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</si>
  <si>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</si>
  <si>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</si>
  <si>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</si>
  <si>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</si>
  <si>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</si>
  <si>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</si>
  <si>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</si>
  <si>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</si>
  <si>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</si>
  <si>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</si>
  <si>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</si>
  <si>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</si>
  <si>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</si>
  <si>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</si>
  <si>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</si>
  <si>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</si>
  <si>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</si>
  <si>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</si>
  <si>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</si>
  <si>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</si>
  <si>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</si>
  <si>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</si>
  <si>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</si>
  <si>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</si>
  <si>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</si>
  <si>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</si>
  <si>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</si>
  <si>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</si>
  <si>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</si>
  <si>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</si>
  <si>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</si>
  <si>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</si>
  <si>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</si>
  <si>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</si>
  <si>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</si>
  <si>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</si>
  <si>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</si>
  <si>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</si>
  <si>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</si>
  <si>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</si>
  <si>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</si>
  <si>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</si>
  <si>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</si>
  <si>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</si>
  <si>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</si>
  <si>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</si>
  <si>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</si>
  <si>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</si>
  <si>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</si>
  <si>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</si>
  <si>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</si>
  <si>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</si>
  <si>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</si>
  <si>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</si>
  <si>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</si>
  <si>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</si>
  <si>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</si>
  <si>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</si>
  <si>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</si>
  <si>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</si>
  <si>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</si>
  <si>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</si>
  <si>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</si>
  <si>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</si>
  <si>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</si>
  <si>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</si>
  <si>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</si>
  <si>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</si>
  <si>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</si>
  <si>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</si>
  <si>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</si>
  <si>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</si>
  <si>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</si>
  <si>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</si>
  <si>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</si>
  <si>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</si>
  <si>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</si>
  <si>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</si>
  <si>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</si>
  <si>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</si>
  <si>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</si>
  <si>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</si>
  <si>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</si>
  <si>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</si>
  <si>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</si>
  <si>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</si>
  <si>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</si>
  <si>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</si>
  <si>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</si>
  <si>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</si>
  <si>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</si>
  <si>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</si>
  <si>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</si>
  <si>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</si>
  <si>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</si>
  <si>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</si>
  <si>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</si>
  <si>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</si>
  <si>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</si>
  <si>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</si>
  <si>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</si>
  <si>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</si>
  <si>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</si>
  <si>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</si>
  <si>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</si>
  <si>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</si>
  <si>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</si>
  <si>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</si>
  <si>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</si>
  <si>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</si>
  <si>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</si>
  <si>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</si>
  <si>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</si>
  <si>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</si>
  <si>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</si>
  <si>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</si>
  <si>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</si>
  <si>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</si>
  <si>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</si>
  <si>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</si>
  <si>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</si>
  <si>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</si>
  <si>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</si>
  <si>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</si>
  <si>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</si>
  <si>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</si>
  <si>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</si>
  <si>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</si>
  <si>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</si>
  <si>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</si>
  <si>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</si>
  <si>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</si>
  <si>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</si>
  <si>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</si>
  <si>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</si>
  <si>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</si>
  <si>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</si>
  <si>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</si>
  <si>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</si>
  <si>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</si>
  <si>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</si>
  <si>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</si>
  <si>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</si>
  <si>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</si>
  <si>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</si>
  <si>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</si>
  <si>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</si>
  <si>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</si>
  <si>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</si>
  <si>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</si>
  <si>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</si>
  <si>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</si>
  <si>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</si>
  <si>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</si>
  <si>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</si>
  <si>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</si>
  <si>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</si>
  <si>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</si>
  <si>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</si>
  <si>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</si>
  <si>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</si>
  <si>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</si>
  <si>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</si>
  <si>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</si>
  <si>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</si>
  <si>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</si>
  <si>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</si>
  <si>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</si>
  <si>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</si>
  <si>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</si>
  <si>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</si>
  <si>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</si>
  <si>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</si>
  <si>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</si>
  <si>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</si>
  <si>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</si>
  <si>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</si>
  <si>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</si>
  <si>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</si>
  <si>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</si>
  <si>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</si>
  <si>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</si>
  <si>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</si>
  <si>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</si>
  <si>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</si>
  <si>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</si>
  <si>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</si>
  <si>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</si>
  <si>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</si>
  <si>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</si>
  <si>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</si>
  <si>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</si>
  <si>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</si>
  <si>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</si>
  <si>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</si>
  <si>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</si>
  <si>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</si>
  <si>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</si>
  <si>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</si>
  <si>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</si>
  <si>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</si>
  <si>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</si>
  <si>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</si>
  <si>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</si>
  <si>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</si>
  <si>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</si>
  <si>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</si>
  <si>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</si>
  <si>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</si>
  <si>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</si>
  <si>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</si>
  <si>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</si>
  <si>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</si>
  <si>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</si>
  <si>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</si>
  <si>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</si>
  <si>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</si>
  <si>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</si>
  <si>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</si>
  <si>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</si>
  <si>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</si>
  <si>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</si>
  <si>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</si>
  <si>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</si>
  <si>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</si>
  <si>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</si>
  <si>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</si>
  <si>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</si>
  <si>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</si>
  <si>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</si>
  <si>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</si>
  <si>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</si>
  <si>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</si>
  <si>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</si>
  <si>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</si>
  <si>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</si>
  <si>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</si>
  <si>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</si>
  <si>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</si>
  <si>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</si>
  <si>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</si>
  <si>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</si>
  <si>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</si>
  <si>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</si>
  <si>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</si>
  <si>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</si>
  <si>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</si>
  <si>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</si>
  <si>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</si>
  <si>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</si>
  <si>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</si>
  <si>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</si>
  <si>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</si>
  <si>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</si>
  <si>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</si>
  <si>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</si>
  <si>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</si>
  <si>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</si>
  <si>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</si>
  <si>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</si>
  <si>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</si>
  <si>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</si>
  <si>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</si>
  <si>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</si>
  <si>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</si>
  <si>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</si>
  <si>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</si>
  <si>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</si>
  <si>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</si>
  <si>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</si>
  <si>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</si>
  <si>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</si>
  <si>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</si>
  <si>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</si>
  <si>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</si>
  <si>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</si>
  <si>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</si>
  <si>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</si>
  <si>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</si>
  <si>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</si>
  <si>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</si>
  <si>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</si>
  <si>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</si>
  <si>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</si>
  <si>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</si>
  <si>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</si>
  <si>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</si>
  <si>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</si>
  <si>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</si>
  <si>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</si>
  <si>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</si>
  <si>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</si>
  <si>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</si>
  <si>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</si>
  <si>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</si>
  <si>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</si>
  <si>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</si>
  <si>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</si>
  <si>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</si>
  <si>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</si>
  <si>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</si>
  <si>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</si>
  <si>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</si>
  <si>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</si>
  <si>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</si>
  <si>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</si>
  <si>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</si>
  <si>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</si>
  <si>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</si>
  <si>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</si>
  <si>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</si>
  <si>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</si>
  <si>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</si>
  <si>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</si>
  <si>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</si>
  <si>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</si>
  <si>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</si>
  <si>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</si>
  <si>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</si>
  <si>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</si>
  <si>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</si>
  <si>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</si>
  <si>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</si>
  <si>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</si>
  <si>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</si>
  <si>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</si>
  <si>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</si>
  <si>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</si>
  <si>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</si>
  <si>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</si>
  <si>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</si>
  <si>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</si>
  <si>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</si>
  <si>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</si>
  <si>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</si>
  <si>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</si>
  <si>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</si>
  <si>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</si>
  <si>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</si>
  <si>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</si>
  <si>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</si>
  <si>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</si>
  <si>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</si>
  <si>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</si>
  <si>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</si>
  <si>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</si>
  <si>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</si>
  <si>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</si>
  <si>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</si>
  <si>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</si>
  <si>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</si>
  <si>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</si>
  <si>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</si>
  <si>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</si>
  <si>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</si>
  <si>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</si>
  <si>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</si>
  <si>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</si>
  <si>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</si>
  <si>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</si>
  <si>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</si>
  <si>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</si>
  <si>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</si>
  <si>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</si>
  <si>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</si>
  <si>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</si>
  <si>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</si>
  <si>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</si>
  <si>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</si>
  <si>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</si>
  <si>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</si>
  <si>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</si>
  <si>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</si>
  <si>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</si>
  <si>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</si>
  <si>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</si>
  <si>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</si>
  <si>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</si>
  <si>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</si>
  <si>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</si>
  <si>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</si>
  <si>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</si>
  <si>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</si>
  <si>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</si>
  <si>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</si>
  <si>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</si>
  <si>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</si>
  <si>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</si>
  <si>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</si>
  <si>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</si>
  <si>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</si>
  <si>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</si>
  <si>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</si>
  <si>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</si>
  <si>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</si>
  <si>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</si>
  <si>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</si>
  <si>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</si>
  <si>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</si>
  <si>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</si>
  <si>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</si>
  <si>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</si>
  <si>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</si>
  <si>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</si>
  <si>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</si>
  <si>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</si>
  <si>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</si>
  <si>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</si>
  <si>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</si>
  <si>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</si>
  <si>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</si>
  <si>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</si>
  <si>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</si>
  <si>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</si>
  <si>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</si>
  <si>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</si>
  <si>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</si>
  <si>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</si>
  <si>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</si>
  <si>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</si>
  <si>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</si>
  <si>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</si>
  <si>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</si>
  <si>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</si>
  <si>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</si>
  <si>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</si>
  <si>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</si>
  <si>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</si>
  <si>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</si>
  <si>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</si>
  <si>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</si>
  <si>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</si>
  <si>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</si>
  <si>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</si>
  <si>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</si>
  <si>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</si>
  <si>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</si>
  <si>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</si>
  <si>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</si>
  <si>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</si>
  <si>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</si>
  <si>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</si>
  <si>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</si>
  <si>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</si>
  <si>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</si>
  <si>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</si>
  <si>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</si>
  <si>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</si>
  <si>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</si>
  <si>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</si>
  <si>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</si>
  <si>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</si>
  <si>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</si>
  <si>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</si>
  <si>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</si>
  <si>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</si>
  <si>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</si>
  <si>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</si>
  <si>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</si>
  <si>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</si>
  <si>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</si>
  <si>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</si>
  <si>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</si>
  <si>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</si>
  <si>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</si>
  <si>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</si>
  <si>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</si>
  <si>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</si>
  <si>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</si>
  <si>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</si>
  <si>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</si>
  <si>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</si>
  <si>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</si>
  <si>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</si>
  <si>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</si>
  <si>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</si>
  <si>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</si>
  <si>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</si>
  <si>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</si>
  <si>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</si>
  <si>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</si>
  <si>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</si>
  <si>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</si>
  <si>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</si>
  <si>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</si>
  <si>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</si>
  <si>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</si>
  <si>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</si>
  <si>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</si>
  <si>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</si>
  <si>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</si>
  <si>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</si>
  <si>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</si>
  <si>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</si>
  <si>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</si>
  <si>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</si>
  <si>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</si>
  <si>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</si>
  <si>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</si>
  <si>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</si>
  <si>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</si>
  <si>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</si>
  <si>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</si>
  <si>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</si>
  <si>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</si>
  <si>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</si>
  <si>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</si>
  <si>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</si>
  <si>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</si>
  <si>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</si>
  <si>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</si>
  <si>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</si>
  <si>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</si>
  <si>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</si>
  <si>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</si>
  <si>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</si>
  <si>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</si>
  <si>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</si>
  <si>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</si>
  <si>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</si>
  <si>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</si>
  <si>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</si>
  <si>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</si>
  <si>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</si>
  <si>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</si>
  <si>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</si>
  <si>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</si>
  <si>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</si>
  <si>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</si>
  <si>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</si>
  <si>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</si>
  <si>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</si>
  <si>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</si>
  <si>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</si>
  <si>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</si>
  <si>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</si>
  <si>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</si>
  <si>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</si>
  <si>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</si>
  <si>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</si>
  <si>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</si>
  <si>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</si>
  <si>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</si>
  <si>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</si>
  <si>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</si>
  <si>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</si>
  <si>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</si>
  <si>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</si>
  <si>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</si>
  <si>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</si>
  <si>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</si>
  <si>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</si>
  <si>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</si>
  <si>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</si>
  <si>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</si>
  <si>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</si>
  <si>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</si>
  <si>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</si>
  <si>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</si>
  <si>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</si>
  <si>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</si>
  <si>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</si>
  <si>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</si>
  <si>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</si>
  <si>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</si>
  <si>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</si>
  <si>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</si>
  <si>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</si>
  <si>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</si>
  <si>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</si>
  <si>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</si>
  <si>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</si>
  <si>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</si>
  <si>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</si>
  <si>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</si>
  <si>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</si>
  <si>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</si>
  <si>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</si>
  <si>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</si>
  <si>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</si>
  <si>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</si>
  <si>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</si>
  <si>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</si>
  <si>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</si>
  <si>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</si>
  <si>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</si>
  <si>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</si>
  <si>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</si>
  <si>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</si>
  <si>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</si>
  <si>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</si>
  <si>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</si>
  <si>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</si>
  <si>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</si>
  <si>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</si>
  <si>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</si>
  <si>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</si>
  <si>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</si>
  <si>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</si>
  <si>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</si>
  <si>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</si>
  <si>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</si>
  <si>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</si>
  <si>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</si>
  <si>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</si>
  <si>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</si>
  <si>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</si>
  <si>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</si>
  <si>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</si>
  <si>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</si>
  <si>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</si>
  <si>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</si>
  <si>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</si>
  <si>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</si>
  <si>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</si>
  <si>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</si>
  <si>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</si>
  <si>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</si>
  <si>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</si>
  <si>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</si>
  <si>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</si>
  <si>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</si>
  <si>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</si>
  <si>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</si>
  <si>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</si>
  <si>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</si>
  <si>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</si>
  <si>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</si>
  <si>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</si>
  <si>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</si>
  <si>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</si>
  <si>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</si>
  <si>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</si>
  <si>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</si>
  <si>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</si>
  <si>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</si>
  <si>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</si>
  <si>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</si>
  <si>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</si>
  <si>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</si>
  <si>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</si>
  <si>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</si>
  <si>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</si>
  <si>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</si>
  <si>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</si>
  <si>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</si>
  <si>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</si>
  <si>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</si>
  <si>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</si>
  <si>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</si>
  <si>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</si>
  <si>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</si>
  <si>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</si>
  <si>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</si>
  <si>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</si>
  <si>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</si>
  <si>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</si>
  <si>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</si>
  <si>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</si>
  <si>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</si>
  <si>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</si>
  <si>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</si>
  <si>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</si>
  <si>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</si>
  <si>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</si>
  <si>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</si>
  <si>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</si>
  <si>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</si>
  <si>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</si>
  <si>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</si>
  <si>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</si>
  <si>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</si>
  <si>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</si>
  <si>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</si>
  <si>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</si>
  <si>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</si>
  <si>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</si>
  <si>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</si>
  <si>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</si>
  <si>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</si>
  <si>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</si>
  <si>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</si>
  <si>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</si>
  <si>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</si>
  <si>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</si>
  <si>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</si>
  <si>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</si>
  <si>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</si>
  <si>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</si>
  <si>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</si>
  <si>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</si>
  <si>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</si>
  <si>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</si>
  <si>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</si>
  <si>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</si>
  <si>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</si>
  <si>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</si>
  <si>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</si>
  <si>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</si>
  <si>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</si>
  <si>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</si>
  <si>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</si>
  <si>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</si>
  <si>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</si>
  <si>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</si>
  <si>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</si>
  <si>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</si>
  <si>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</si>
  <si>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</si>
  <si>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</si>
  <si>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</si>
  <si>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</si>
  <si>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</si>
  <si>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</si>
  <si>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</si>
  <si>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</si>
  <si>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</si>
  <si>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</si>
  <si>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</si>
  <si>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</si>
  <si>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</si>
  <si>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</si>
  <si>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</si>
  <si>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</si>
  <si>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</si>
  <si>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</si>
  <si>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</si>
  <si>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</si>
  <si>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</si>
  <si>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</si>
  <si>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</si>
  <si>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</si>
  <si>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</si>
  <si>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</si>
  <si>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</si>
  <si>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</si>
  <si>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</si>
  <si>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</si>
  <si>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</si>
  <si>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</si>
  <si>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</si>
  <si>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</si>
  <si>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</si>
  <si>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</si>
  <si>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</si>
  <si>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</si>
  <si>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</si>
  <si>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</si>
  <si>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</si>
  <si>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</si>
  <si>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</si>
  <si>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</si>
  <si>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</si>
  <si>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</si>
  <si>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</si>
  <si>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</si>
  <si>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</si>
  <si>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</si>
  <si>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</si>
  <si>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</si>
  <si>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</si>
  <si>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</si>
  <si>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</si>
  <si>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</si>
  <si>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</si>
  <si>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</si>
  <si>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</si>
  <si>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</si>
  <si>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</si>
  <si>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</si>
  <si>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</si>
  <si>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</si>
  <si>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</si>
  <si>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</si>
  <si>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</si>
  <si>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</si>
  <si>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</si>
  <si>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</si>
  <si>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</si>
  <si>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</si>
  <si>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</si>
  <si>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</si>
  <si>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</si>
  <si>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</si>
  <si>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</si>
  <si>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</si>
  <si>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</si>
  <si>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</si>
  <si>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</si>
  <si>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</si>
  <si>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</si>
  <si>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</si>
  <si>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</si>
  <si>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</si>
  <si>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</si>
  <si>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</si>
  <si>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</si>
  <si>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</si>
  <si>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</si>
  <si>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</si>
  <si>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</si>
  <si>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</si>
  <si>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</si>
  <si>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</si>
  <si>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</si>
  <si>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</si>
  <si>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</si>
  <si>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</si>
  <si>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</si>
  <si>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</si>
  <si>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</si>
  <si>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</si>
  <si>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</si>
  <si>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</si>
  <si>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</si>
  <si>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</si>
  <si>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</si>
  <si>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</si>
  <si>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</si>
  <si>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</si>
  <si>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</si>
  <si>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</si>
  <si>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</si>
  <si>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</si>
  <si>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</si>
  <si>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</si>
  <si>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</si>
  <si>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</si>
  <si>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</si>
  <si>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</si>
  <si>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</si>
  <si>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</si>
  <si>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</si>
  <si>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</si>
  <si>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</si>
  <si>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</si>
  <si>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</si>
  <si>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</si>
  <si>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</si>
  <si>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</si>
  <si>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</si>
  <si>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</si>
  <si>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</si>
  <si>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</si>
  <si>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</si>
  <si>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</si>
  <si>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</si>
  <si>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</si>
  <si>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</si>
  <si>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</si>
  <si>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</si>
  <si>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</si>
  <si>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</si>
  <si>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</si>
  <si>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</si>
  <si>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</si>
  <si>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</si>
  <si>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</si>
  <si>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</si>
  <si>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</si>
  <si>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</si>
  <si>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</si>
  <si>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</si>
  <si>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</si>
  <si>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</si>
  <si>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</si>
  <si>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</si>
  <si>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</si>
  <si>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</si>
  <si>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</si>
  <si>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</si>
  <si>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</si>
  <si>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</si>
  <si>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</si>
  <si>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</si>
  <si>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</si>
  <si>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</si>
  <si>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</si>
  <si>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</si>
  <si>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</si>
  <si>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</si>
  <si>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</si>
  <si>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</si>
  <si>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</si>
  <si>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</si>
  <si>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</si>
  <si>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</si>
  <si>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</si>
  <si>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</si>
  <si>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</si>
  <si>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</si>
  <si>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</si>
  <si>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</si>
  <si>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</si>
  <si>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</si>
  <si>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</si>
  <si>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</si>
  <si>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</si>
  <si>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</si>
  <si>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</si>
  <si>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</si>
  <si>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</si>
  <si>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</si>
  <si>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</si>
  <si>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</si>
  <si>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</si>
  <si>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</si>
  <si>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</si>
  <si>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</si>
  <si>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</si>
  <si>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</si>
  <si>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</si>
  <si>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</si>
  <si>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</si>
  <si>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</si>
  <si>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</si>
  <si>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</si>
  <si>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</si>
  <si>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</si>
  <si>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</si>
  <si>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</si>
  <si>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</si>
  <si>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</si>
  <si>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</si>
  <si>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</si>
  <si>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</si>
  <si>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</si>
  <si>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</si>
  <si>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</si>
  <si>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</si>
  <si>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</si>
  <si>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</si>
  <si>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</si>
  <si>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</si>
  <si>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</si>
  <si>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</si>
  <si>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</si>
  <si>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</si>
  <si>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</si>
  <si>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</si>
  <si>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</si>
  <si>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</si>
  <si>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</si>
  <si>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</si>
  <si>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</si>
  <si>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</si>
  <si>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</si>
  <si>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</si>
  <si>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</si>
  <si>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</si>
  <si>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</si>
  <si>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</si>
  <si>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</si>
  <si>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</si>
  <si>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</si>
  <si>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</si>
  <si>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</si>
  <si>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</si>
  <si>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</si>
  <si>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</si>
  <si>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</si>
  <si>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</si>
  <si>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</si>
  <si>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</si>
  <si>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</si>
  <si>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</si>
  <si>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</si>
  <si>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</si>
  <si>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</si>
  <si>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</si>
  <si>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</si>
  <si>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</si>
  <si>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</si>
  <si>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</si>
  <si>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</si>
  <si>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</si>
  <si>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</si>
  <si>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</si>
  <si>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</si>
  <si>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</si>
  <si>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</si>
  <si>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</si>
  <si>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</si>
  <si>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</si>
  <si>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</si>
  <si>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</si>
  <si>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</si>
  <si>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</si>
  <si>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</si>
  <si>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</si>
  <si>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</si>
  <si>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</si>
  <si>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</si>
  <si>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</si>
  <si>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</si>
  <si>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</si>
  <si>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</si>
  <si>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</si>
  <si>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</si>
  <si>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</si>
  <si>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</si>
  <si>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</si>
  <si>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</si>
  <si>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</si>
  <si>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</si>
  <si>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</si>
  <si>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</si>
  <si>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</si>
  <si>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</si>
  <si>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</si>
  <si>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</si>
  <si>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</si>
  <si>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</si>
  <si>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</si>
  <si>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</si>
  <si>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</si>
  <si>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</si>
  <si>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</si>
  <si>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</si>
  <si>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</si>
  <si>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</si>
  <si>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</si>
  <si>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</si>
  <si>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</si>
  <si>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</si>
  <si>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</si>
  <si>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</si>
  <si>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</si>
  <si>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</si>
  <si>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</si>
  <si>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</si>
  <si>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</si>
  <si>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</si>
  <si>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</si>
  <si>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</si>
  <si>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</si>
  <si>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</si>
  <si>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</si>
  <si>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</si>
  <si>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</si>
  <si>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</si>
  <si>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</si>
  <si>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</si>
  <si>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</si>
  <si>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</si>
  <si>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</si>
  <si>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</si>
  <si>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</si>
  <si>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</si>
  <si>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</si>
  <si>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</si>
  <si>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</si>
  <si>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</si>
  <si>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</si>
  <si>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</si>
  <si>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</si>
  <si>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</si>
  <si>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</si>
  <si>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</si>
  <si>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</si>
  <si>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</si>
  <si>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</si>
  <si>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</si>
  <si>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</si>
  <si>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</si>
  <si>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</si>
  <si>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</si>
  <si>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</si>
  <si>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</si>
  <si>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</si>
  <si>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</si>
  <si>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</si>
  <si>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</si>
  <si>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</si>
  <si>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</si>
  <si>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</si>
  <si>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</si>
  <si>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</si>
  <si>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</si>
  <si>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</si>
  <si>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</si>
  <si>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</si>
  <si>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</si>
  <si>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</si>
  <si>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</si>
  <si>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</si>
  <si>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</si>
  <si>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</si>
  <si>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</si>
  <si>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</si>
  <si>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</si>
  <si>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</si>
  <si>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</si>
  <si>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</si>
  <si>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</si>
  <si>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</si>
  <si>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</si>
  <si>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</si>
  <si>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</si>
  <si>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</si>
  <si>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</si>
  <si>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</si>
  <si>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</si>
  <si>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</si>
  <si>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</si>
  <si>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</si>
  <si>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</si>
  <si>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</si>
  <si>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</si>
  <si>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</si>
  <si>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</si>
  <si>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</si>
  <si>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</si>
  <si>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</si>
  <si>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</si>
  <si>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</si>
  <si>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</si>
  <si>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</si>
  <si>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</si>
  <si>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</si>
  <si>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</si>
  <si>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</si>
  <si>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</si>
  <si>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</si>
  <si>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</si>
  <si>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</si>
  <si>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</si>
  <si>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</si>
  <si>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</si>
  <si>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</si>
  <si>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</si>
  <si>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</si>
  <si>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</si>
  <si>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</si>
  <si>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</si>
  <si>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</si>
  <si>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</si>
  <si>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</si>
  <si>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</si>
  <si>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</si>
  <si>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</si>
  <si>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</si>
  <si>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</si>
  <si>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</si>
  <si>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</si>
  <si>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</si>
  <si>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</si>
  <si>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</si>
  <si>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</si>
  <si>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</si>
  <si>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</si>
  <si>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</si>
  <si>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</si>
  <si>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</si>
  <si>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</si>
  <si>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</si>
  <si>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</si>
  <si>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</si>
  <si>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</si>
  <si>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</si>
  <si>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</si>
  <si>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</si>
  <si>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</si>
  <si>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</si>
  <si>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</si>
  <si>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</si>
  <si>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</si>
  <si>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</si>
  <si>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</si>
  <si>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</si>
  <si>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</si>
  <si>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</si>
  <si>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</si>
  <si>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</si>
  <si>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</si>
  <si>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</si>
  <si>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</si>
  <si>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</si>
  <si>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</si>
  <si>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</si>
  <si>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</si>
  <si>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</si>
  <si>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</si>
  <si>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</si>
  <si>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</si>
  <si>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</si>
  <si>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</si>
  <si>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</si>
  <si>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</si>
  <si>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</si>
  <si>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</si>
  <si>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</si>
  <si>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</si>
  <si>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</si>
  <si>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</si>
  <si>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</si>
  <si>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</si>
  <si>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</si>
  <si>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</si>
  <si>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</si>
  <si>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</si>
  <si>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</si>
  <si>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</si>
  <si>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</si>
  <si>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</si>
  <si>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</si>
  <si>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</si>
  <si>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</si>
  <si>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</si>
  <si>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</si>
  <si>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</si>
  <si>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</si>
  <si>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</si>
  <si>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</si>
  <si>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</si>
  <si>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</si>
  <si>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</si>
  <si>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</si>
  <si>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</si>
  <si>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</si>
  <si>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</si>
  <si>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</si>
  <si>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</si>
  <si>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</si>
  <si>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</si>
  <si>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</si>
  <si>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</si>
  <si>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</si>
  <si>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</si>
  <si>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</si>
  <si>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</si>
  <si>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</si>
  <si>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</si>
  <si>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</si>
  <si>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</si>
  <si>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</si>
  <si>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</si>
  <si>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</si>
  <si>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</si>
  <si>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</si>
  <si>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</si>
  <si>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</si>
  <si>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</si>
  <si>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</si>
  <si>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</si>
  <si>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</si>
  <si>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</si>
  <si>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</si>
  <si>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</si>
  <si>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</si>
  <si>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</si>
  <si>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</si>
  <si>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</si>
  <si>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</si>
  <si>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</si>
  <si>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</si>
  <si>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</si>
  <si>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</si>
  <si>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</si>
  <si>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</si>
  <si>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</si>
  <si>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</si>
  <si>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</si>
  <si>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</si>
  <si>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</si>
  <si>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</si>
  <si>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</si>
  <si>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</si>
  <si>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</si>
  <si>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</si>
  <si>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</si>
  <si>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</si>
  <si>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</si>
  <si>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</si>
  <si>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</si>
  <si>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</si>
  <si>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</si>
  <si>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</si>
  <si>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</si>
  <si>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</si>
  <si>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</si>
  <si>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</si>
  <si>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</si>
  <si>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</si>
  <si>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</si>
  <si>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</si>
  <si>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</si>
  <si>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</si>
  <si>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</si>
  <si>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</si>
  <si>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</si>
  <si>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</si>
  <si>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</si>
  <si>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</si>
  <si>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</si>
  <si>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</si>
  <si>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</si>
  <si>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</si>
  <si>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</si>
  <si>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</si>
  <si>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</si>
  <si>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</si>
  <si>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</si>
  <si>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</si>
  <si>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</si>
  <si>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</si>
  <si>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</si>
  <si>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</si>
  <si>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</si>
  <si>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</si>
  <si>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</si>
  <si>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</si>
  <si>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</si>
  <si>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</si>
  <si>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</si>
  <si>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</si>
  <si>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</si>
  <si>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</si>
  <si>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</si>
  <si>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</si>
  <si>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</si>
  <si>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</si>
  <si>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</si>
  <si>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</si>
  <si>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</si>
  <si>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</si>
  <si>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</si>
  <si>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</si>
  <si>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</si>
  <si>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</si>
  <si>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</si>
  <si>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</si>
  <si>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</si>
  <si>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</si>
  <si>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</si>
  <si>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</si>
  <si>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</si>
  <si>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</si>
  <si>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</si>
  <si>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</si>
  <si>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</si>
  <si>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</si>
  <si>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</si>
  <si>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</si>
  <si>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</si>
  <si>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</si>
  <si>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</si>
  <si>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</si>
  <si>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</si>
  <si>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</si>
  <si>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</si>
  <si>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</si>
  <si>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</si>
  <si>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</si>
  <si>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</si>
  <si>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</si>
  <si>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</si>
  <si>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</si>
  <si>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</si>
  <si>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</si>
  <si>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</si>
  <si>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</si>
  <si>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</si>
  <si>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</si>
  <si>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</si>
  <si>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</si>
  <si>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</si>
  <si>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</si>
  <si>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</si>
  <si>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</si>
  <si>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</si>
  <si>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</si>
  <si>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</si>
  <si>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</si>
  <si>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</si>
  <si>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</si>
  <si>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</si>
  <si>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</si>
  <si>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</si>
  <si>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</si>
  <si>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</si>
  <si>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</si>
  <si>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</si>
  <si>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</si>
  <si>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</si>
  <si>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</si>
  <si>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</si>
  <si>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</si>
  <si>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</si>
  <si>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</si>
  <si>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</si>
  <si>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</si>
  <si>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</si>
  <si>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</si>
  <si>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</si>
  <si>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</si>
  <si>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</si>
  <si>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</si>
  <si>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</si>
  <si>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</si>
  <si>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</si>
  <si>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</si>
  <si>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</si>
  <si>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</si>
  <si>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</si>
  <si>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</si>
  <si>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</si>
  <si>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</si>
  <si>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</si>
  <si>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</si>
  <si>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</si>
  <si>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</si>
  <si>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</si>
  <si>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</si>
  <si>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</si>
  <si>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</si>
  <si>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</si>
  <si>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</si>
  <si>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</si>
  <si>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</si>
  <si>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</si>
  <si>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</si>
  <si>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</si>
  <si>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</si>
  <si>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</si>
  <si>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</si>
  <si>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</si>
  <si>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</si>
  <si>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</si>
  <si>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</si>
  <si>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</si>
  <si>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</si>
  <si>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</si>
  <si>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</si>
  <si>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</si>
  <si>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</si>
  <si>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</si>
  <si>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</si>
  <si>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</si>
  <si>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</si>
  <si>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</si>
  <si>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</si>
  <si>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</si>
  <si>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</si>
  <si>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</si>
  <si>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</si>
  <si>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</si>
  <si>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</si>
  <si>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</si>
  <si>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</si>
  <si>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</si>
  <si>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</si>
  <si>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</si>
  <si>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</si>
  <si>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</si>
  <si>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</si>
  <si>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</si>
  <si>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</si>
  <si>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</si>
  <si>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</si>
  <si>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</si>
  <si>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</si>
  <si>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</si>
  <si>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</si>
  <si>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</si>
  <si>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</si>
  <si>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</si>
  <si>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</si>
  <si>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</si>
  <si>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</si>
  <si>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</si>
  <si>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</si>
  <si>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</si>
  <si>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</si>
  <si>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</si>
  <si>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</si>
  <si>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</si>
  <si>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</si>
  <si>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</si>
  <si>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</si>
  <si>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</si>
  <si>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</si>
  <si>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</si>
  <si>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</si>
  <si>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</si>
  <si>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</si>
  <si>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</si>
  <si>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</si>
  <si>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</si>
  <si>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</si>
  <si>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</si>
  <si>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</si>
  <si>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</si>
  <si>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</si>
  <si>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</si>
  <si>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</si>
  <si>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</si>
  <si>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</si>
  <si>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</si>
  <si>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</si>
  <si>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</si>
  <si>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</si>
  <si>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</si>
  <si>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</si>
  <si>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</si>
  <si>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</si>
  <si>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</si>
  <si>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</si>
  <si>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</si>
  <si>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</si>
  <si>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</si>
  <si>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</si>
  <si>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</si>
  <si>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</si>
  <si>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</si>
  <si>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</si>
  <si>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</si>
  <si>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</si>
  <si>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</si>
  <si>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</si>
  <si>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</si>
  <si>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</si>
  <si>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</si>
  <si>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</si>
  <si>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</si>
  <si>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</si>
  <si>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</si>
  <si>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</si>
  <si>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</si>
  <si>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</si>
  <si>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</si>
  <si>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</si>
  <si>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</si>
  <si>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</si>
  <si>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</si>
  <si>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</si>
  <si>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</si>
  <si>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</si>
  <si>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</si>
  <si>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</si>
  <si>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</si>
  <si>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</si>
  <si>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</si>
  <si>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</si>
  <si>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</si>
  <si>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</si>
  <si>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</si>
  <si>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</si>
  <si>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</si>
  <si>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</si>
  <si>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</si>
  <si>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</si>
  <si>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</si>
  <si>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</si>
  <si>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</si>
  <si>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</si>
  <si>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</si>
  <si>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</si>
  <si>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</si>
  <si>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</si>
  <si>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</si>
  <si>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</si>
  <si>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</si>
  <si>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</si>
  <si>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</si>
  <si>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</si>
  <si>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</si>
  <si>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</si>
  <si>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</si>
  <si>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</si>
  <si>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</si>
  <si>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</si>
  <si>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</si>
  <si>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</si>
  <si>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</si>
  <si>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</si>
  <si>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</si>
  <si>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</si>
  <si>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</si>
  <si>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</si>
  <si>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</si>
  <si>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</si>
  <si>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</si>
  <si>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</si>
  <si>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</si>
  <si>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</si>
  <si>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</si>
  <si>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</si>
  <si>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</si>
  <si>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</si>
  <si>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</si>
  <si>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</si>
  <si>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</si>
  <si>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</si>
  <si>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</si>
  <si>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</si>
  <si>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</si>
  <si>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</si>
  <si>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</si>
  <si>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</si>
  <si>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</si>
  <si>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</si>
  <si>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</si>
  <si>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</si>
  <si>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</si>
  <si>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</si>
  <si>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</si>
  <si>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</si>
  <si>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</si>
  <si>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</si>
  <si>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</si>
  <si>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</si>
  <si>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</si>
  <si>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</si>
  <si>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</si>
  <si>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</si>
  <si>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</si>
  <si>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</si>
  <si>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</si>
  <si>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</si>
  <si>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</si>
  <si>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</si>
  <si>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</si>
  <si>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</si>
  <si>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</si>
  <si>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</si>
  <si>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</si>
  <si>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</si>
  <si>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</si>
  <si>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</si>
  <si>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</si>
  <si>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</si>
  <si>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</si>
  <si>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</si>
  <si>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</si>
  <si>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</si>
  <si>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</si>
  <si>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</si>
  <si>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</si>
  <si>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</si>
  <si>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</si>
  <si>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</si>
  <si>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</si>
  <si>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</si>
  <si>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</si>
  <si>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</si>
  <si>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</si>
  <si>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</si>
  <si>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</si>
  <si>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</si>
  <si>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</si>
  <si>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</si>
  <si>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</si>
  <si>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</si>
  <si>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</si>
  <si>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</si>
  <si>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</si>
  <si>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</si>
  <si>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</si>
  <si>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</si>
  <si>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</si>
  <si>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</si>
  <si>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</si>
  <si>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</si>
  <si>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</si>
  <si>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</si>
  <si>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</si>
  <si>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</si>
  <si>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</si>
  <si>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</si>
  <si>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</si>
  <si>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</si>
  <si>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</si>
  <si>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</si>
  <si>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</si>
  <si>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</si>
  <si>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</si>
  <si>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</si>
  <si>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</si>
  <si>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</si>
  <si>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</si>
  <si>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</si>
  <si>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</si>
  <si>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</si>
  <si>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</si>
  <si>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</si>
  <si>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</si>
  <si>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</si>
  <si>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</si>
  <si>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</si>
  <si>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</si>
  <si>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</si>
  <si>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</si>
  <si>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</si>
  <si>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</si>
  <si>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</si>
  <si>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</si>
  <si>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</si>
  <si>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</si>
  <si>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</si>
  <si>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</si>
  <si>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</si>
  <si>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</si>
  <si>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</si>
  <si>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</si>
  <si>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</si>
  <si>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</si>
  <si>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</si>
  <si>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</si>
  <si>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</si>
  <si>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</si>
  <si>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</si>
  <si>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</si>
  <si>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</si>
  <si>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</si>
  <si>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</si>
  <si>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</si>
  <si>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</si>
  <si>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</si>
  <si>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</si>
  <si>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</si>
  <si>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</si>
  <si>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</si>
  <si>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</si>
  <si>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</si>
  <si>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</si>
  <si>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</si>
  <si>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</si>
  <si>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</si>
  <si>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</si>
  <si>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</si>
  <si>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</si>
  <si>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</si>
  <si>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</si>
  <si>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</si>
  <si>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</si>
  <si>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</si>
  <si>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</si>
  <si>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</si>
  <si>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</si>
  <si>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</si>
  <si>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</si>
  <si>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</si>
  <si>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</si>
  <si>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</si>
  <si>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</si>
  <si>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</si>
  <si>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</si>
  <si>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</si>
  <si>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</si>
  <si>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</si>
  <si>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</si>
  <si>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</si>
  <si>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</si>
  <si>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</si>
  <si>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</si>
  <si>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</si>
  <si>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</si>
  <si>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</si>
  <si>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</si>
  <si>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</si>
  <si>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</si>
  <si>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</si>
  <si>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</si>
  <si>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</si>
  <si>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</si>
  <si>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</si>
  <si>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</si>
  <si>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</si>
  <si>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</si>
  <si>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</si>
  <si>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</si>
  <si>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</si>
  <si>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</si>
  <si>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</si>
  <si>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</si>
  <si>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</si>
  <si>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</si>
  <si>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</si>
  <si>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</si>
  <si>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</si>
  <si>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</si>
  <si>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</si>
  <si>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</si>
  <si>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</si>
  <si>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</si>
  <si>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</si>
  <si>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</si>
  <si>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</si>
  <si>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</si>
  <si>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</si>
  <si>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</si>
  <si>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</si>
  <si>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</si>
  <si>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</si>
  <si>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</si>
  <si>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</si>
  <si>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</si>
  <si>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</si>
  <si>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</si>
  <si>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</si>
  <si>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</si>
  <si>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</si>
  <si>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</si>
  <si>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</si>
  <si>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</si>
  <si>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</si>
  <si>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</si>
  <si>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</si>
  <si>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</si>
  <si>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</si>
  <si>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</si>
  <si>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</si>
  <si>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</si>
  <si>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</si>
  <si>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</si>
  <si>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</si>
  <si>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</si>
  <si>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</si>
  <si>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</si>
  <si>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</si>
  <si>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</si>
  <si>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</si>
  <si>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</si>
  <si>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</si>
  <si>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</si>
  <si>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</si>
  <si>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</si>
  <si>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</si>
  <si>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</si>
  <si>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</si>
  <si>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</si>
  <si>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</si>
  <si>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</si>
  <si>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</si>
  <si>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</si>
  <si>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</si>
  <si>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</si>
  <si>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</si>
  <si>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</si>
  <si>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</si>
  <si>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</si>
  <si>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</si>
  <si>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</si>
  <si>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</si>
  <si>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</si>
  <si>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</si>
  <si>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</si>
  <si>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</si>
  <si>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</si>
  <si>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</si>
  <si>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</si>
  <si>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</si>
  <si>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</si>
  <si>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</si>
  <si>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</si>
  <si>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</si>
  <si>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</si>
  <si>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</si>
  <si>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</si>
  <si>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</si>
  <si>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</si>
  <si>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</si>
  <si>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</si>
  <si>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</si>
  <si>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</si>
  <si>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</si>
  <si>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</si>
  <si>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</si>
  <si>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</si>
  <si>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</si>
  <si>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</si>
  <si>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</si>
  <si>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</si>
  <si>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</si>
  <si>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</si>
  <si>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</si>
  <si>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</si>
  <si>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</si>
  <si>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</si>
  <si>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</si>
  <si>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</si>
  <si>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</si>
  <si>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</si>
  <si>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</si>
  <si>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</si>
  <si>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</si>
  <si>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</si>
  <si>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</si>
  <si>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</si>
  <si>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</si>
  <si>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</si>
  <si>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</si>
  <si>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</si>
  <si>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</si>
  <si>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</si>
  <si>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</si>
  <si>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</si>
  <si>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</si>
  <si>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</si>
  <si>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</si>
  <si>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</si>
  <si>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</si>
  <si>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</si>
  <si>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</si>
  <si>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</si>
  <si>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</si>
  <si>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</si>
  <si>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</si>
  <si>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</si>
  <si>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</si>
  <si>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</si>
  <si>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</si>
  <si>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</si>
  <si>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</si>
  <si>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</si>
  <si>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</si>
  <si>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</si>
  <si>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</si>
  <si>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</si>
  <si>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</si>
  <si>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</si>
  <si>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</si>
  <si>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</si>
  <si>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</si>
  <si>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</si>
  <si>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</si>
  <si>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</si>
  <si>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</si>
  <si>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</si>
  <si>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</si>
  <si>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</si>
  <si>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</si>
  <si>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</si>
  <si>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</si>
  <si>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</si>
  <si>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</si>
  <si>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</si>
  <si>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</si>
  <si>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</si>
  <si>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</si>
  <si>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</si>
  <si>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</si>
  <si>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</si>
  <si>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</si>
  <si>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</si>
  <si>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</si>
  <si>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</si>
  <si>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</si>
  <si>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</si>
  <si>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</si>
  <si>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</si>
  <si>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</si>
  <si>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</si>
  <si>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</si>
  <si>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</si>
  <si>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</si>
  <si>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</si>
  <si>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</si>
  <si>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</si>
  <si>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</si>
  <si>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</si>
  <si>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</si>
  <si>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</si>
  <si>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</si>
  <si>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</si>
  <si>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</si>
  <si>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</si>
  <si>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</si>
  <si>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</si>
  <si>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</si>
  <si>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</si>
  <si>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</si>
  <si>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</si>
  <si>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</si>
  <si>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</si>
  <si>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</si>
  <si>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</si>
  <si>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</si>
  <si>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</si>
  <si>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</si>
  <si>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</si>
  <si>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</si>
  <si>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</si>
  <si>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</si>
  <si>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</si>
  <si>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</si>
  <si>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</si>
  <si>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</si>
  <si>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</si>
  <si>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</si>
  <si>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</si>
  <si>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</si>
  <si>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</si>
  <si>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</si>
  <si>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</si>
  <si>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</si>
  <si>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</si>
  <si>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</si>
  <si>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</si>
  <si>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</si>
  <si>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</si>
  <si>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</si>
  <si>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</si>
  <si>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</si>
  <si>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</si>
  <si>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</si>
  <si>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</si>
  <si>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</si>
  <si>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</si>
  <si>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</si>
  <si>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</si>
  <si>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</si>
  <si>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</si>
  <si>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</si>
  <si>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</si>
  <si>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</si>
  <si>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</si>
  <si>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</si>
  <si>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</si>
  <si>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</si>
  <si>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</si>
  <si>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</si>
  <si>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</si>
  <si>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</si>
  <si>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</si>
  <si>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</si>
  <si>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</si>
  <si>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</si>
  <si>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</si>
  <si>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</si>
  <si>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</si>
  <si>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</si>
  <si>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</si>
  <si>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</si>
  <si>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</si>
  <si>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</si>
  <si>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</si>
  <si>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</si>
  <si>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</si>
  <si>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</si>
  <si>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</si>
  <si>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</si>
  <si>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</si>
  <si>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</si>
  <si>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</si>
  <si>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</si>
  <si>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</si>
  <si>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</si>
  <si>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</si>
  <si>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</si>
  <si>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</si>
  <si>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</si>
  <si>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</si>
  <si>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</si>
  <si>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</si>
  <si>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</si>
  <si>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</si>
  <si>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</si>
  <si>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</si>
  <si>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</si>
  <si>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</si>
  <si>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</si>
  <si>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</si>
  <si>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</si>
  <si>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</si>
  <si>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</si>
  <si>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</si>
  <si>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</si>
  <si>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</si>
  <si>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</si>
  <si>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</si>
  <si>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</si>
  <si>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</si>
  <si>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</si>
  <si>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</si>
  <si>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</si>
  <si>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</si>
  <si>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</si>
  <si>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</si>
  <si>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</si>
  <si>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</si>
  <si>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</si>
  <si>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</si>
  <si>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</si>
  <si>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</si>
  <si>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</si>
  <si>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</si>
  <si>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</si>
  <si>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</si>
  <si>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</si>
  <si>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</si>
  <si>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</si>
  <si>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</si>
  <si>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</si>
  <si>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</si>
  <si>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</si>
  <si>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</si>
  <si>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</si>
  <si>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</si>
  <si>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</si>
  <si>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</si>
  <si>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</si>
  <si>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</si>
  <si>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</si>
  <si>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</si>
  <si>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</si>
  <si>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</si>
  <si>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</si>
  <si>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</si>
  <si>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</si>
  <si>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</si>
  <si>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</si>
  <si>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</si>
  <si>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</si>
  <si>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</si>
  <si>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</si>
  <si>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</si>
  <si>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</si>
  <si>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</si>
  <si>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</si>
  <si>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</si>
  <si>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</si>
  <si>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</si>
  <si>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</si>
  <si>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</si>
  <si>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</si>
  <si>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</si>
  <si>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</si>
  <si>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</si>
  <si>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</si>
  <si>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</si>
  <si>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</si>
  <si>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</si>
  <si>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</si>
  <si>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</si>
  <si>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</si>
  <si>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</si>
  <si>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</si>
  <si>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</si>
  <si>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</si>
  <si>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</si>
  <si>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</si>
  <si>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</si>
  <si>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</si>
  <si>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</si>
  <si>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</si>
  <si>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</si>
  <si>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</si>
  <si>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</si>
  <si>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</si>
  <si>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</si>
  <si>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</si>
  <si>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</si>
  <si>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</si>
  <si>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</si>
  <si>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</si>
  <si>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</si>
  <si>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</si>
  <si>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</si>
  <si>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</si>
  <si>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</si>
  <si>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</si>
  <si>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</si>
  <si>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</si>
  <si>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</si>
  <si>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</si>
  <si>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</si>
  <si>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</si>
  <si>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</si>
  <si>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</si>
  <si>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</si>
  <si>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</si>
  <si>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</si>
  <si>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</si>
  <si>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</si>
  <si>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</si>
  <si>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</si>
  <si>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</si>
  <si>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</si>
  <si>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</si>
  <si>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</si>
  <si>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</si>
  <si>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</si>
  <si>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</si>
  <si>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</si>
  <si>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</si>
  <si>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</si>
  <si>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</si>
  <si>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</si>
  <si>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</si>
  <si>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</si>
  <si>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</si>
  <si>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</si>
  <si>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</si>
  <si>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</si>
  <si>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</si>
  <si>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</si>
  <si>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</si>
  <si>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</si>
  <si>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</si>
  <si>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</si>
  <si>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</si>
  <si>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</si>
  <si>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</si>
  <si>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</si>
  <si>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</si>
  <si>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</si>
  <si>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</si>
  <si>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</si>
  <si>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</si>
  <si>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</si>
  <si>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</si>
  <si>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</si>
  <si>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</si>
  <si>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</si>
  <si>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</si>
  <si>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</si>
  <si>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</si>
  <si>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</si>
  <si>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</si>
  <si>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</si>
  <si>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</si>
  <si>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</si>
  <si>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</si>
  <si>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</si>
  <si>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</si>
  <si>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</si>
  <si>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</si>
  <si>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</si>
  <si>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</si>
  <si>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</si>
  <si>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</si>
  <si>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</si>
  <si>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</si>
  <si>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</si>
  <si>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</si>
  <si>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</si>
  <si>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</si>
  <si>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</si>
  <si>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</si>
  <si>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</si>
  <si>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</si>
  <si>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</si>
  <si>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</si>
  <si>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</si>
  <si>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</si>
  <si>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</si>
  <si>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</si>
  <si>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</si>
  <si>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</si>
  <si>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</si>
  <si>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</si>
  <si>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</si>
  <si>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</si>
  <si>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</si>
  <si>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</si>
  <si>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</si>
  <si>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</si>
  <si>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</si>
  <si>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</si>
  <si>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</si>
  <si>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</si>
  <si>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</si>
  <si>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</si>
  <si>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</si>
  <si>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</si>
  <si>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</si>
  <si>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</si>
  <si>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</si>
  <si>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</si>
  <si>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</si>
  <si>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</si>
  <si>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</si>
  <si>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</si>
  <si>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</si>
  <si>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</si>
  <si>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</si>
  <si>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</si>
  <si>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</si>
  <si>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</si>
  <si>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</si>
  <si>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</si>
  <si>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</si>
  <si>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</si>
  <si>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</si>
  <si>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</si>
  <si>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</si>
  <si>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</si>
  <si>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</si>
  <si>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</si>
  <si>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</si>
  <si>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</si>
  <si>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</si>
  <si>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</si>
  <si>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</si>
  <si>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</si>
  <si>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</si>
  <si>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</si>
  <si>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</si>
  <si>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</si>
  <si>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</si>
  <si>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</si>
  <si>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</si>
  <si>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</si>
  <si>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</si>
  <si>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</si>
  <si>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</si>
  <si>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</si>
  <si>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</si>
  <si>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</si>
  <si>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</si>
  <si>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</si>
  <si>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</si>
  <si>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</si>
  <si>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</si>
  <si>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</si>
  <si>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</si>
  <si>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</si>
  <si>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</si>
  <si>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</si>
  <si>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</si>
  <si>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</si>
  <si>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</si>
  <si>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</si>
  <si>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</si>
  <si>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</si>
  <si>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</si>
  <si>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</si>
  <si>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</si>
  <si>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</si>
  <si>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</si>
  <si>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</si>
  <si>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</si>
  <si>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</si>
  <si>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</si>
  <si>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</si>
  <si>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</si>
  <si>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</si>
  <si>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</si>
  <si>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</si>
  <si>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</si>
  <si>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</si>
  <si>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</si>
  <si>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</si>
  <si>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</si>
  <si>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</si>
  <si>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</si>
  <si>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</si>
  <si>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</si>
  <si>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</si>
  <si>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</si>
  <si>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</si>
  <si>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</si>
  <si>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</si>
  <si>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</si>
  <si>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</si>
  <si>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</si>
  <si>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</si>
  <si>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</si>
  <si>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</si>
  <si>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</si>
  <si>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</si>
  <si>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</si>
  <si>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</si>
  <si>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</si>
  <si>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</si>
  <si>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</si>
  <si>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</si>
  <si>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</si>
  <si>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</si>
  <si>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</si>
  <si>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</si>
  <si>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</si>
  <si>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</si>
  <si>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</si>
  <si>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</si>
  <si>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</si>
  <si>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</si>
  <si>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</si>
  <si>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</si>
  <si>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</si>
  <si>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</si>
  <si>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</si>
  <si>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</si>
  <si>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</si>
  <si>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</si>
  <si>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</si>
  <si>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</si>
  <si>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</si>
  <si>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</si>
  <si>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</si>
  <si>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</si>
  <si>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</si>
  <si>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</si>
  <si>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</si>
  <si>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</si>
  <si>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</si>
  <si>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</si>
  <si>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</si>
  <si>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</si>
  <si>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</si>
  <si>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</si>
  <si>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</si>
  <si>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</si>
  <si>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</si>
  <si>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</si>
  <si>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</si>
  <si>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</si>
  <si>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</si>
  <si>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</si>
  <si>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</si>
  <si>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</si>
  <si>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</si>
  <si>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</si>
  <si>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</si>
  <si>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</si>
  <si>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</si>
  <si>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</si>
  <si>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</si>
  <si>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</si>
  <si>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</si>
  <si>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</si>
  <si>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</si>
  <si>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</si>
  <si>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</si>
  <si>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</si>
  <si>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</si>
  <si>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</si>
  <si>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</si>
  <si>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</si>
  <si>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</si>
  <si>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</si>
  <si>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</si>
  <si>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</si>
  <si>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</si>
  <si>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</si>
  <si>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</si>
  <si>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</si>
  <si>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</si>
  <si>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</si>
  <si>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</si>
  <si>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</si>
  <si>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</si>
  <si>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</si>
  <si>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</si>
  <si>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</si>
  <si>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</si>
  <si>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</si>
  <si>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</si>
  <si>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</si>
  <si>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</si>
  <si>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</si>
  <si>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</si>
  <si>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</si>
  <si>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</si>
  <si>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</si>
  <si>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</si>
  <si>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</si>
  <si>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</si>
  <si>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</si>
  <si>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</si>
  <si>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</si>
  <si>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</si>
  <si>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</si>
  <si>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</si>
  <si>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</si>
  <si>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</si>
  <si>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</si>
  <si>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</si>
  <si>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</si>
  <si>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</si>
  <si>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</si>
  <si>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</si>
  <si>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</si>
  <si>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</si>
  <si>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</si>
  <si>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</si>
  <si>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</si>
  <si>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</si>
  <si>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</si>
  <si>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</si>
  <si>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</si>
  <si>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</si>
  <si>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</si>
  <si>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</si>
  <si>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</si>
  <si>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</si>
  <si>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</si>
  <si>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</si>
  <si>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</si>
  <si>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</si>
  <si>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</si>
  <si>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</si>
  <si>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</si>
  <si>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</si>
  <si>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</si>
  <si>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</si>
  <si>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</si>
  <si>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</si>
  <si>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</si>
  <si>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</si>
  <si>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</si>
  <si>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</si>
  <si>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</si>
  <si>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</si>
  <si>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</si>
  <si>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</si>
  <si>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</si>
  <si>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</si>
  <si>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</si>
  <si>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</si>
  <si>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</si>
  <si>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</si>
  <si>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</si>
  <si>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</si>
  <si>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</si>
  <si>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</si>
  <si>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</si>
  <si>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</si>
  <si>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</si>
  <si>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</si>
  <si>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</si>
  <si>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</si>
  <si>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</si>
  <si>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</si>
  <si>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</si>
  <si>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</si>
  <si>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</si>
  <si>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</si>
  <si>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</si>
  <si>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</si>
  <si>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</si>
  <si>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</si>
  <si>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</si>
  <si>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</si>
  <si>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</si>
  <si>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</si>
  <si>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</si>
  <si>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</si>
  <si>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</si>
  <si>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</si>
  <si>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</si>
  <si>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</si>
  <si>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</si>
  <si>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</si>
  <si>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</si>
  <si>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</si>
  <si>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</si>
  <si>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</si>
  <si>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</si>
  <si>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</si>
  <si>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</si>
  <si>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</si>
  <si>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</si>
  <si>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</si>
  <si>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</si>
  <si>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</si>
  <si>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</si>
  <si>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</si>
  <si>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</si>
  <si>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</si>
  <si>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</si>
  <si>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</si>
  <si>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</si>
  <si>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</si>
  <si>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</si>
  <si>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</si>
  <si>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</si>
  <si>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</si>
  <si>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</si>
  <si>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</si>
  <si>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</si>
  <si>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</si>
  <si>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</si>
  <si>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</si>
  <si>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</si>
  <si>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</si>
  <si>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</si>
  <si>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</si>
  <si>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</si>
  <si>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</si>
  <si>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</si>
  <si>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</si>
  <si>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</si>
  <si>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</si>
  <si>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</si>
  <si>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</si>
  <si>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</si>
  <si>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</si>
  <si>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</si>
  <si>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</si>
  <si>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</si>
  <si>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</si>
  <si>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</si>
  <si>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</si>
  <si>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</si>
  <si>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</si>
  <si>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</si>
  <si>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</si>
  <si>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</si>
  <si>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</si>
  <si>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</si>
  <si>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</si>
  <si>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</si>
  <si>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</si>
  <si>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</si>
  <si>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</si>
  <si>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</si>
  <si>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</si>
  <si>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</si>
  <si>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</si>
  <si>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</si>
  <si>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</si>
  <si>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</si>
  <si>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</si>
  <si>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</si>
  <si>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</si>
  <si>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</si>
  <si>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</si>
  <si>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</si>
  <si>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</si>
  <si>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</si>
  <si>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</si>
  <si>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</si>
  <si>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</si>
  <si>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</si>
  <si>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</si>
  <si>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</si>
  <si>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</si>
  <si>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</si>
  <si>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</si>
  <si>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</si>
  <si>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</si>
  <si>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</si>
  <si>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</si>
  <si>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</si>
  <si>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</si>
  <si>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</si>
  <si>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</si>
  <si>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</si>
  <si>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</si>
  <si>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</si>
  <si>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</si>
  <si>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</si>
  <si>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</si>
  <si>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</si>
  <si>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</si>
  <si>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</si>
  <si>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</si>
  <si>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</si>
  <si>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</si>
  <si>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</si>
  <si>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</si>
  <si>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</si>
  <si>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</si>
  <si>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</si>
  <si>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</si>
  <si>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</si>
  <si>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</si>
  <si>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</si>
  <si>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</si>
  <si>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</si>
  <si>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</si>
  <si>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</si>
  <si>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</si>
  <si>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</si>
  <si>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</si>
  <si>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</si>
  <si>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</si>
  <si>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</si>
  <si>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</si>
  <si>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</si>
  <si>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</si>
  <si>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</si>
  <si>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</si>
  <si>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</si>
  <si>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</si>
  <si>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</si>
  <si>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</si>
  <si>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</si>
  <si>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</si>
  <si>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</si>
  <si>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</si>
  <si>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</si>
  <si>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</si>
  <si>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</si>
  <si>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</si>
  <si>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</si>
  <si>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</si>
  <si>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</si>
  <si>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</si>
  <si>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</si>
  <si>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</si>
  <si>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</si>
  <si>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</si>
  <si>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</si>
  <si>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</si>
  <si>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</si>
  <si>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</si>
  <si>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</si>
  <si>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</si>
  <si>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</si>
  <si>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</si>
  <si>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</si>
  <si>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</si>
  <si>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</si>
  <si>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</si>
  <si>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</si>
  <si>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</si>
  <si>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</si>
  <si>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</si>
  <si>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</si>
  <si>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</si>
  <si>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</si>
  <si>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</si>
  <si>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</si>
  <si>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</si>
  <si>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</si>
  <si>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</si>
  <si>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</si>
  <si>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</si>
  <si>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</si>
  <si>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</si>
  <si>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</si>
  <si>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</si>
  <si>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</si>
  <si>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</si>
  <si>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</si>
  <si>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</si>
  <si>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</si>
  <si>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</si>
  <si>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</si>
  <si>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</si>
  <si>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</si>
  <si>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</si>
  <si>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</si>
  <si>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</si>
  <si>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</si>
  <si>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</si>
  <si>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</si>
  <si>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</si>
  <si>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</si>
  <si>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</si>
  <si>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</si>
  <si>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</si>
  <si>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</si>
  <si>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</si>
  <si>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</si>
  <si>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</si>
  <si>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</si>
  <si>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</si>
  <si>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</si>
  <si>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</si>
  <si>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</si>
  <si>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</si>
  <si>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</si>
  <si>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</si>
  <si>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</si>
  <si>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</si>
  <si>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</si>
  <si>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</si>
  <si>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</si>
  <si>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</si>
  <si>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</si>
  <si>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</si>
  <si>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</si>
  <si>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</si>
  <si>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</si>
  <si>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</si>
  <si>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</si>
  <si>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</si>
  <si>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</si>
  <si>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</si>
  <si>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</si>
  <si>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</si>
  <si>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</si>
  <si>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</si>
  <si>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</si>
  <si>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</si>
  <si>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</si>
  <si>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</si>
  <si>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</si>
  <si>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</si>
  <si>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</si>
  <si>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</si>
  <si>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</si>
  <si>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</si>
  <si>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</si>
  <si>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</si>
  <si>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</si>
  <si>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</si>
  <si>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</si>
  <si>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</si>
  <si>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</si>
  <si>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</si>
  <si>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</si>
  <si>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</si>
  <si>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</si>
  <si>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</si>
  <si>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</si>
  <si>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</si>
  <si>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</si>
  <si>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</si>
  <si>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</si>
  <si>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</si>
  <si>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</si>
  <si>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</si>
  <si>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</si>
  <si>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</si>
  <si>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</si>
  <si>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</si>
  <si>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</si>
  <si>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</si>
  <si>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</si>
  <si>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</si>
  <si>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</si>
  <si>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</si>
  <si>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</si>
  <si>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</si>
  <si>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</si>
  <si>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</si>
  <si>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</si>
  <si>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</si>
  <si>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</si>
  <si>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</si>
  <si>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</si>
  <si>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</si>
  <si>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</si>
  <si>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</si>
  <si>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</si>
  <si>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</si>
  <si>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</si>
  <si>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</si>
  <si>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</si>
  <si>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</si>
  <si>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</si>
  <si>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</si>
  <si>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</si>
  <si>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</si>
  <si>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</si>
  <si>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</si>
  <si>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</si>
  <si>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</si>
  <si>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</si>
  <si>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</si>
  <si>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</si>
  <si>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</si>
  <si>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</si>
  <si>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</si>
  <si>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</si>
  <si>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</si>
  <si>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</si>
  <si>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</si>
  <si>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</si>
  <si>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</si>
  <si>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</si>
  <si>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</si>
  <si>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</si>
  <si>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</si>
  <si>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</si>
  <si>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</si>
  <si>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</si>
  <si>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</si>
  <si>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</si>
  <si>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</si>
  <si>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</si>
  <si>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</si>
  <si>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</si>
  <si>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</si>
  <si>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</si>
  <si>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</si>
  <si>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</si>
  <si>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</si>
  <si>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</si>
  <si>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</si>
  <si>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</si>
  <si>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</si>
  <si>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</si>
  <si>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</si>
  <si>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</si>
  <si>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</si>
  <si>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</si>
  <si>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</si>
  <si>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</si>
  <si>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</si>
  <si>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</si>
  <si>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</si>
  <si>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</si>
  <si>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</si>
  <si>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</si>
  <si>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</si>
  <si>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</si>
  <si>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</si>
  <si>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</si>
  <si>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</si>
  <si>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</si>
  <si>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</si>
  <si>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</si>
  <si>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</si>
  <si>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</si>
  <si>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</si>
  <si>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</si>
  <si>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</si>
  <si>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</si>
  <si>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</si>
  <si>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</si>
  <si>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</si>
  <si>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</si>
  <si>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</si>
  <si>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</si>
  <si>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</si>
  <si>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</si>
  <si>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</si>
  <si>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</si>
  <si>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</si>
  <si>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</si>
  <si>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</si>
  <si>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</si>
  <si>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</si>
  <si>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</si>
  <si>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</si>
  <si>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</si>
  <si>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</si>
  <si>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</si>
  <si>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</si>
  <si>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</si>
  <si>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</si>
  <si>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</si>
  <si>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</si>
  <si>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</si>
  <si>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</si>
  <si>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</si>
  <si>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</si>
  <si>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</si>
  <si>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</si>
  <si>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</si>
  <si>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</si>
  <si>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</si>
  <si>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</si>
  <si>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</si>
  <si>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</si>
  <si>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</si>
  <si>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</si>
  <si>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</si>
  <si>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</si>
  <si>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</si>
  <si>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</si>
  <si>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</si>
  <si>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</si>
  <si>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</si>
  <si>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</si>
  <si>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</si>
  <si>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</si>
  <si>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</si>
  <si>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</si>
  <si>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</si>
  <si>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</si>
  <si>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</si>
  <si>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</si>
  <si>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</si>
  <si>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</si>
  <si>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</si>
  <si>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</si>
  <si>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</si>
  <si>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</si>
  <si>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</si>
  <si>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</si>
  <si>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</si>
  <si>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</si>
  <si>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</si>
  <si>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</si>
  <si>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</si>
  <si>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</si>
  <si>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</si>
  <si>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</si>
  <si>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</si>
  <si>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</si>
  <si>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</si>
  <si>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</si>
  <si>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</si>
  <si>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</si>
  <si>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</si>
  <si>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</si>
  <si>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</si>
  <si>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</si>
  <si>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</si>
  <si>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</si>
  <si>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</si>
  <si>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</si>
  <si>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</si>
  <si>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</si>
  <si>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</si>
  <si>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</si>
  <si>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</si>
  <si>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</si>
  <si>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</si>
  <si>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</si>
  <si>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</si>
  <si>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</si>
  <si>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</si>
  <si>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</si>
  <si>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</si>
  <si>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</si>
  <si>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</si>
  <si>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</si>
  <si>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</si>
  <si>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</si>
  <si>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</si>
  <si>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</si>
  <si>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</si>
  <si>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</si>
  <si>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</si>
  <si>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</si>
  <si>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</si>
  <si>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</si>
  <si>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</si>
  <si>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</si>
  <si>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</si>
  <si>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</si>
  <si>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</si>
  <si>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</si>
  <si>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</si>
  <si>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</si>
  <si>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</si>
  <si>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</si>
  <si>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</si>
  <si>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</si>
  <si>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</si>
  <si>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</si>
  <si>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</si>
  <si>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</si>
  <si>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</si>
  <si>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</si>
  <si>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</si>
  <si>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</si>
  <si>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</si>
  <si>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</si>
  <si>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</si>
  <si>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</si>
  <si>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</si>
  <si>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</si>
  <si>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</si>
  <si>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</si>
  <si>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</si>
  <si>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</si>
  <si>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</si>
  <si>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</si>
  <si>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</si>
  <si>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</si>
  <si>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</si>
  <si>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</si>
  <si>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</si>
  <si>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</si>
  <si>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</si>
  <si>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</si>
  <si>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</si>
  <si>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</si>
  <si>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</si>
  <si>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</si>
  <si>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</si>
  <si>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</si>
  <si>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</si>
  <si>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</si>
  <si>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</si>
  <si>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</si>
  <si>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</si>
  <si>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</si>
  <si>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</si>
  <si>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</si>
  <si>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</si>
  <si>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</si>
  <si>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</si>
  <si>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</si>
  <si>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</si>
  <si>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</si>
  <si>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</si>
  <si>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</si>
  <si>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</si>
  <si>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</si>
  <si>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</si>
  <si>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</si>
  <si>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</si>
  <si>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</si>
  <si>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</si>
  <si>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</si>
  <si>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</si>
  <si>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</si>
  <si>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</si>
  <si>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</si>
  <si>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</si>
  <si>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</si>
  <si>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</si>
  <si>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</si>
  <si>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</si>
  <si>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</si>
  <si>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</si>
  <si>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</si>
  <si>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</si>
  <si>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</si>
  <si>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</si>
  <si>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</si>
  <si>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</si>
  <si>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</si>
  <si>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</si>
  <si>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</si>
  <si>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</si>
  <si>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</si>
  <si>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</si>
  <si>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</si>
  <si>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</si>
  <si>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</si>
  <si>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</si>
  <si>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</si>
  <si>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</si>
  <si>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</si>
  <si>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</si>
  <si>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</si>
  <si>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</si>
  <si>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</si>
  <si>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</si>
  <si>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</si>
  <si>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</si>
  <si>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</si>
  <si>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</si>
  <si>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</si>
  <si>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</si>
  <si>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</si>
  <si>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</si>
  <si>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</si>
  <si>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</si>
  <si>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</si>
  <si>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</si>
  <si>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</si>
  <si>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</si>
  <si>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</si>
  <si>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</si>
  <si>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</si>
  <si>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</si>
  <si>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</si>
  <si>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</si>
  <si>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</si>
  <si>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</si>
  <si>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</si>
  <si>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</si>
  <si>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</si>
  <si>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</si>
  <si>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</si>
  <si>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</si>
  <si>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</si>
  <si>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</si>
  <si>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</si>
  <si>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</si>
  <si>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</si>
  <si>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</si>
  <si>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</si>
  <si>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</si>
  <si>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</si>
  <si>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</si>
  <si>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</si>
  <si>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</si>
  <si>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</si>
  <si>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</si>
  <si>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</si>
  <si>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</si>
  <si>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</si>
  <si>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</si>
  <si>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</si>
  <si>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</si>
  <si>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</si>
  <si>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</si>
  <si>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</si>
  <si>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</si>
  <si>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</si>
  <si>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</si>
  <si>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</si>
  <si>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</si>
  <si>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</si>
  <si>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</si>
  <si>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</si>
  <si>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</si>
  <si>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</si>
  <si>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</si>
  <si>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</si>
  <si>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</si>
  <si>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</si>
  <si>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</si>
  <si>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</si>
  <si>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</si>
  <si>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</si>
  <si>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</si>
  <si>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</si>
  <si>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</si>
  <si>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</si>
  <si>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</si>
  <si>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</si>
  <si>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</si>
  <si>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</si>
  <si>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</si>
  <si>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</si>
  <si>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</si>
  <si>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</si>
  <si>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</si>
  <si>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</si>
  <si>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</si>
  <si>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</si>
  <si>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</si>
  <si>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</si>
  <si>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</si>
  <si>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</si>
  <si>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</si>
  <si>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</si>
  <si>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</si>
  <si>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</si>
  <si>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</si>
  <si>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</si>
  <si>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</si>
  <si>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</si>
  <si>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</si>
  <si>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</si>
  <si>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</si>
  <si>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</si>
  <si>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</si>
  <si>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</si>
  <si>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</si>
  <si>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</si>
  <si>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</si>
  <si>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</si>
  <si>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</si>
  <si>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</si>
  <si>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</si>
  <si>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</si>
  <si>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</si>
  <si>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</si>
  <si>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</si>
  <si>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</si>
  <si>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</si>
  <si>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</si>
  <si>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</si>
  <si>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</si>
  <si>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</si>
  <si>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</si>
  <si>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</si>
  <si>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</si>
  <si>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</si>
  <si>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</si>
  <si>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</si>
  <si>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</si>
  <si>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</si>
  <si>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</si>
  <si>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</si>
  <si>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</si>
  <si>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</si>
  <si>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</si>
  <si>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</si>
  <si>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</si>
  <si>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</si>
  <si>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</si>
  <si>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</si>
  <si>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</si>
  <si>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</si>
  <si>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</si>
  <si>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</si>
  <si>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</si>
  <si>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</si>
  <si>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</si>
  <si>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</si>
  <si>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</si>
  <si>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</si>
  <si>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</si>
  <si>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</si>
  <si>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</si>
  <si>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</si>
  <si>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</si>
  <si>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</si>
  <si>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</si>
  <si>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</si>
  <si>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</si>
  <si>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</si>
  <si>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</si>
  <si>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</si>
  <si>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</si>
  <si>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</si>
  <si>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</si>
  <si>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</si>
  <si>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</si>
  <si>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</si>
  <si>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</si>
  <si>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</si>
  <si>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</si>
  <si>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</si>
  <si>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</si>
  <si>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</si>
  <si>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</si>
  <si>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</si>
  <si>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</si>
  <si>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</si>
  <si>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</si>
  <si>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</si>
  <si>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</si>
  <si>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</si>
  <si>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</si>
  <si>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</si>
  <si>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</si>
  <si>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</si>
  <si>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</si>
  <si>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</si>
  <si>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</si>
  <si>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</si>
  <si>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</si>
  <si>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</si>
  <si>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</si>
  <si>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</si>
  <si>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</si>
  <si>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</si>
  <si>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</si>
  <si>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</si>
  <si>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</si>
  <si>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</si>
  <si>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</si>
  <si>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</si>
  <si>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</si>
  <si>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</si>
  <si>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</si>
  <si>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</si>
  <si>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</si>
  <si>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</si>
  <si>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</si>
  <si>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</si>
  <si>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</si>
  <si>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</si>
  <si>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</si>
  <si>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</si>
  <si>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</si>
  <si>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</si>
  <si>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</si>
  <si>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</si>
  <si>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</si>
  <si>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</si>
  <si>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</si>
  <si>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</si>
  <si>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</si>
  <si>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</si>
  <si>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</si>
  <si>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</si>
  <si>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</si>
  <si>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</si>
  <si>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</si>
  <si>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</si>
  <si>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</si>
  <si>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</si>
  <si>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</si>
  <si>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</si>
  <si>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</si>
  <si>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</si>
  <si>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</si>
  <si>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</si>
  <si>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</si>
  <si>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</si>
  <si>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</si>
  <si>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</si>
  <si>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</si>
  <si>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</si>
  <si>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</si>
  <si>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</si>
  <si>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</si>
  <si>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</si>
  <si>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</si>
  <si>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</si>
  <si>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</si>
  <si>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</si>
  <si>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</si>
  <si>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</si>
  <si>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</si>
  <si>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</si>
  <si>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</si>
  <si>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</si>
  <si>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</si>
  <si>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</si>
  <si>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</si>
  <si>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</si>
  <si>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</si>
  <si>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</si>
  <si>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</si>
  <si>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</si>
  <si>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</si>
  <si>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</si>
  <si>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</si>
  <si>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</si>
  <si>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</si>
  <si>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</si>
  <si>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</si>
  <si>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</si>
  <si>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</si>
  <si>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</si>
  <si>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</si>
  <si>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</si>
  <si>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</si>
  <si>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</si>
  <si>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</si>
  <si>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</si>
  <si>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</si>
  <si>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</si>
  <si>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</si>
  <si>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</si>
  <si>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</si>
  <si>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</si>
  <si>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</si>
  <si>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</si>
  <si>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</si>
  <si>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</si>
  <si>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</si>
  <si>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</si>
  <si>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</si>
  <si>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</si>
  <si>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</si>
  <si>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</si>
  <si>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</si>
  <si>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</si>
  <si>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</si>
  <si>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</si>
  <si>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</si>
  <si>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</si>
  <si>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</si>
  <si>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</si>
  <si>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</si>
  <si>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</si>
  <si>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</si>
  <si>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</si>
  <si>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</si>
  <si>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</si>
  <si>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</si>
  <si>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</si>
  <si>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</si>
  <si>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</si>
  <si>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</si>
  <si>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</si>
  <si>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</si>
  <si>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</si>
  <si>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</si>
  <si>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</si>
  <si>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</si>
  <si>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</si>
  <si>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</si>
  <si>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</si>
  <si>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</si>
  <si>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</si>
  <si>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</si>
  <si>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</si>
  <si>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</si>
  <si>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</si>
  <si>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</si>
  <si>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</si>
  <si>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</si>
  <si>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</si>
  <si>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</si>
  <si>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</si>
  <si>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</si>
  <si>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</si>
  <si>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</si>
  <si>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</si>
  <si>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</si>
  <si>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</si>
  <si>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</si>
  <si>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</si>
  <si>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</si>
  <si>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</si>
  <si>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</si>
  <si>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</si>
  <si>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</si>
  <si>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</si>
  <si>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</si>
  <si>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</si>
  <si>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</si>
  <si>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</si>
  <si>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</si>
  <si>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</si>
  <si>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</si>
  <si>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</si>
  <si>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</si>
  <si>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</si>
  <si>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</si>
  <si>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</si>
  <si>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</si>
  <si>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</si>
  <si>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</si>
  <si>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</si>
  <si>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</si>
  <si>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</si>
  <si>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</si>
  <si>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</si>
  <si>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</si>
  <si>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</si>
  <si>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</si>
  <si>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</si>
  <si>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</si>
  <si>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</si>
  <si>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</si>
  <si>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</si>
  <si>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</si>
  <si>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</si>
  <si>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</si>
  <si>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</si>
  <si>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</si>
  <si>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</si>
  <si>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</si>
  <si>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</si>
  <si>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</si>
  <si>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</si>
  <si>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</si>
  <si>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</si>
  <si>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</si>
  <si>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</si>
  <si>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</si>
  <si>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</si>
  <si>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</si>
  <si>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</si>
  <si>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</si>
  <si>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</si>
  <si>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</si>
  <si>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</si>
  <si>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</si>
  <si>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</si>
  <si>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</si>
  <si>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</si>
  <si>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</si>
  <si>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</si>
  <si>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</si>
  <si>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</si>
  <si>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</si>
  <si>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</si>
  <si>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</si>
  <si>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</si>
  <si>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</si>
  <si>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</si>
  <si>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</si>
  <si>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</si>
  <si>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</si>
  <si>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</si>
  <si>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</si>
  <si>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</si>
  <si>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</si>
  <si>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</si>
  <si>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</si>
  <si>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</si>
  <si>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</si>
  <si>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</si>
  <si>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</si>
  <si>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</si>
  <si>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</si>
  <si>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</si>
  <si>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</si>
  <si>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</si>
  <si>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</si>
  <si>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</si>
  <si>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</si>
  <si>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</si>
  <si>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</si>
  <si>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</si>
  <si>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</si>
  <si>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</si>
  <si>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</si>
  <si>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</si>
  <si>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</si>
  <si>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</si>
  <si>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</si>
  <si>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</si>
  <si>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</si>
  <si>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</si>
  <si>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</si>
  <si>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</si>
  <si>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</si>
  <si>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</si>
  <si>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</si>
  <si>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</si>
  <si>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</si>
  <si>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</si>
  <si>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</si>
  <si>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</si>
  <si>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</si>
  <si>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</si>
  <si>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</si>
  <si>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</si>
  <si>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</si>
  <si>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</si>
  <si>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</si>
  <si>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</si>
  <si>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</si>
  <si>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</si>
  <si>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</si>
  <si>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</si>
  <si>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</si>
  <si>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</si>
  <si>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</si>
  <si>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</si>
  <si>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</si>
  <si>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</si>
  <si>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</si>
  <si>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</si>
  <si>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</si>
  <si>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</si>
  <si>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</si>
  <si>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</si>
  <si>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</si>
  <si>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</si>
  <si>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</si>
  <si>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</si>
  <si>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</si>
  <si>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</si>
  <si>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</si>
  <si>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</si>
  <si>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</si>
  <si>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</si>
  <si>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</si>
  <si>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</si>
  <si>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</si>
  <si>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</si>
  <si>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</si>
  <si>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</si>
  <si>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</si>
  <si>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</si>
  <si>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</si>
  <si>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</si>
  <si>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</si>
  <si>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</si>
  <si>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</si>
  <si>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</si>
  <si>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</si>
  <si>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</si>
  <si>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</si>
  <si>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</si>
  <si>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</si>
  <si>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</si>
  <si>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</si>
  <si>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</si>
  <si>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</si>
  <si>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</si>
  <si>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</si>
  <si>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</si>
  <si>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</si>
  <si>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</si>
  <si>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</si>
  <si>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</si>
  <si>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</si>
  <si>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</si>
  <si>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</si>
  <si>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</si>
  <si>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</si>
  <si>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</si>
  <si>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</si>
  <si>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</si>
  <si>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</si>
  <si>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</si>
  <si>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</si>
  <si>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</si>
  <si>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</si>
  <si>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</si>
  <si>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</si>
  <si>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</si>
  <si>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</si>
  <si>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</si>
  <si>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</si>
  <si>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</si>
  <si>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</si>
  <si>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</si>
  <si>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</si>
  <si>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</si>
  <si>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</si>
  <si>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</si>
  <si>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</si>
  <si>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</si>
  <si>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</si>
  <si>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</si>
  <si>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</si>
  <si>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</si>
  <si>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</si>
  <si>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</si>
  <si>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</si>
  <si>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</si>
  <si>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</si>
  <si>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</si>
  <si>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</si>
  <si>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</si>
  <si>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</si>
  <si>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</si>
  <si>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</si>
  <si>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</si>
  <si>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</si>
  <si>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</si>
  <si>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</si>
  <si>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</si>
  <si>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</si>
  <si>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</si>
  <si>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</si>
  <si>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</si>
  <si>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</si>
  <si>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</si>
  <si>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</si>
  <si>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</si>
  <si>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</si>
  <si>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</si>
  <si>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</si>
  <si>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</si>
  <si>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</si>
  <si>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</si>
  <si>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</si>
  <si>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</si>
  <si>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</si>
  <si>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</si>
  <si>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</si>
  <si>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</si>
  <si>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</si>
  <si>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</si>
  <si>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</si>
  <si>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</si>
  <si>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</si>
  <si>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</si>
  <si>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</si>
  <si>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</si>
  <si>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</si>
  <si>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</si>
  <si>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</si>
  <si>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</si>
  <si>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</si>
  <si>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</si>
  <si>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</si>
  <si>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</si>
  <si>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</si>
  <si>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</si>
  <si>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</si>
  <si>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</si>
  <si>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</si>
  <si>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</si>
  <si>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</si>
  <si>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</si>
  <si>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</si>
  <si>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</si>
  <si>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</si>
  <si>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</si>
  <si>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</si>
  <si>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</si>
  <si>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</si>
  <si>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</si>
  <si>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</si>
  <si>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</si>
  <si>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</si>
  <si>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</si>
  <si>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</si>
  <si>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</si>
  <si>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</si>
  <si>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</si>
  <si>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</si>
  <si>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</si>
  <si>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</si>
  <si>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</si>
  <si>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</si>
  <si>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</si>
  <si>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</si>
  <si>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</si>
  <si>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</si>
  <si>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</si>
  <si>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</si>
  <si>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</si>
  <si>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</si>
  <si>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</si>
  <si>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</si>
  <si>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</si>
  <si>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</si>
  <si>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</si>
  <si>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</si>
  <si>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</si>
  <si>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</si>
  <si>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</si>
  <si>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</si>
  <si>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</si>
  <si>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</si>
  <si>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</si>
  <si>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</si>
  <si>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</si>
  <si>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</si>
  <si>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</si>
  <si>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</si>
  <si>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</si>
  <si>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</si>
  <si>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</si>
  <si>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</si>
  <si>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</si>
  <si>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</si>
  <si>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</si>
  <si>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</si>
  <si>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</si>
  <si>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</si>
  <si>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</si>
  <si>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</si>
  <si>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</si>
  <si>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</si>
  <si>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</si>
  <si>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</si>
  <si>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</si>
  <si>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</si>
  <si>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</si>
  <si>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</si>
  <si>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</si>
  <si>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</si>
  <si>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</si>
  <si>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</si>
  <si>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</si>
  <si>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</si>
  <si>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</si>
  <si>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</si>
  <si>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</si>
  <si>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</si>
  <si>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</si>
  <si>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</si>
  <si>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</si>
  <si>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</si>
  <si>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</si>
  <si>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</si>
  <si>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</si>
  <si>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</si>
  <si>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</si>
  <si>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</si>
  <si>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</si>
  <si>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</si>
  <si>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</si>
  <si>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</si>
  <si>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</si>
  <si>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</si>
  <si>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</si>
  <si>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</si>
  <si>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</si>
  <si>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</si>
  <si>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</si>
  <si>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</si>
  <si>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</si>
  <si>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</si>
  <si>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</si>
  <si>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</si>
  <si>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</si>
  <si>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</si>
  <si>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</si>
  <si>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</si>
  <si>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</si>
  <si>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</si>
  <si>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</si>
  <si>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</si>
  <si>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</si>
  <si>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</si>
  <si>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</si>
  <si>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</si>
  <si>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</si>
  <si>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</si>
  <si>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</si>
  <si>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</si>
  <si>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</si>
  <si>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</si>
  <si>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</si>
  <si>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</si>
  <si>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</si>
  <si>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</si>
  <si>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</si>
  <si>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</si>
  <si>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</si>
  <si>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</si>
  <si>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</si>
  <si>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</si>
  <si>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</si>
  <si>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</si>
  <si>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</si>
  <si>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</si>
  <si>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</si>
  <si>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</si>
  <si>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</si>
  <si>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</si>
  <si>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</si>
  <si>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</si>
  <si>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</si>
  <si>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</si>
  <si>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</si>
  <si>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</si>
  <si>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</si>
  <si>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</si>
  <si>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</si>
  <si>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</si>
  <si>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</si>
  <si>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</si>
  <si>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</si>
  <si>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</si>
  <si>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</si>
  <si>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</si>
  <si>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</si>
  <si>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</si>
  <si>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</si>
  <si>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</si>
  <si>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</si>
  <si>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</si>
  <si>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</si>
  <si>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</si>
  <si>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</si>
  <si>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</si>
  <si>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</si>
  <si>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</si>
  <si>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</si>
  <si>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</si>
  <si>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</si>
  <si>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</si>
  <si>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</si>
  <si>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</si>
  <si>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</si>
  <si>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</si>
  <si>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</si>
  <si>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</si>
  <si>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</si>
  <si>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</si>
  <si>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</si>
  <si>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</si>
  <si>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</si>
  <si>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</si>
  <si>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</si>
  <si>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</si>
  <si>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</si>
  <si>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</si>
  <si>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</si>
  <si>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</si>
  <si>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</si>
  <si>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</si>
  <si>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</si>
  <si>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</si>
  <si>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</si>
  <si>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</si>
  <si>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</si>
  <si>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</si>
  <si>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</si>
  <si>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</si>
  <si>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</si>
  <si>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</si>
  <si>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</si>
  <si>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</si>
  <si>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</si>
  <si>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</si>
  <si>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</si>
  <si>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</si>
  <si>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</si>
  <si>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</si>
  <si>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</si>
  <si>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</si>
  <si>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</si>
  <si>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</si>
  <si>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</si>
  <si>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</si>
  <si>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</si>
  <si>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</si>
  <si>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</si>
  <si>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</si>
  <si>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</si>
  <si>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</si>
  <si>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</si>
  <si>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</si>
  <si>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</si>
  <si>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</si>
  <si>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</si>
  <si>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</si>
  <si>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</si>
  <si>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</si>
  <si>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</si>
  <si>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</si>
  <si>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</si>
  <si>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</si>
  <si>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</si>
  <si>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</si>
  <si>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</si>
  <si>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</si>
  <si>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</si>
  <si>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</si>
  <si>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</si>
  <si>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</si>
  <si>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</si>
  <si>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</si>
  <si>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</si>
  <si>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</si>
  <si>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</si>
  <si>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</si>
  <si>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</si>
  <si>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</si>
  <si>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</si>
  <si>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</si>
  <si>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</si>
  <si>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</si>
  <si>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</si>
  <si>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</si>
  <si>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</si>
  <si>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</si>
  <si>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</si>
  <si>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</si>
  <si>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</si>
  <si>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</si>
  <si>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</si>
  <si>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</si>
  <si>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</si>
  <si>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</si>
  <si>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</si>
  <si>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</si>
  <si>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</si>
  <si>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</si>
  <si>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</si>
  <si>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</si>
  <si>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</si>
  <si>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</si>
  <si>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</si>
  <si>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</si>
  <si>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</si>
  <si>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</si>
  <si>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</si>
  <si>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</si>
  <si>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</si>
  <si>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</si>
  <si>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</si>
  <si>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</si>
  <si>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</si>
  <si>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</si>
  <si>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</si>
  <si>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</si>
  <si>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</si>
  <si>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</si>
  <si>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</si>
  <si>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</si>
  <si>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</si>
  <si>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</si>
  <si>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</si>
  <si>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</si>
  <si>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</si>
  <si>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</si>
  <si>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</si>
  <si>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</si>
  <si>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</si>
  <si>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</si>
  <si>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</si>
  <si>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</si>
  <si>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</si>
  <si>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</si>
  <si>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</si>
  <si>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</si>
  <si>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</si>
  <si>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</si>
  <si>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</si>
  <si>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</si>
  <si>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</si>
  <si>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</si>
  <si>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</si>
  <si>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</si>
  <si>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</si>
  <si>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</si>
  <si>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</si>
  <si>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</si>
  <si>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</si>
  <si>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</si>
  <si>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</si>
  <si>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</si>
  <si>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</si>
  <si>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</si>
  <si>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</si>
  <si>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</si>
  <si>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</si>
  <si>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</si>
  <si>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</si>
  <si>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</si>
  <si>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</si>
  <si>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</si>
  <si>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</si>
  <si>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</si>
  <si>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</si>
  <si>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</si>
  <si>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</si>
  <si>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</si>
  <si>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</si>
  <si>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</si>
  <si>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</si>
  <si>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</si>
  <si>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</si>
  <si>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</si>
  <si>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</si>
  <si>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</si>
  <si>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</si>
  <si>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</si>
  <si>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</si>
  <si>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</si>
  <si>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</si>
  <si>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</si>
  <si>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</si>
  <si>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</si>
  <si>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</si>
  <si>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</si>
  <si>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</si>
  <si>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</si>
  <si>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</si>
  <si>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</si>
  <si>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</si>
  <si>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</si>
  <si>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</si>
  <si>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</si>
  <si>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</si>
  <si>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</si>
  <si>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</si>
  <si>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</si>
  <si>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</si>
  <si>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</si>
  <si>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</si>
  <si>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</si>
  <si>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</si>
  <si>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</si>
  <si>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</si>
  <si>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</si>
  <si>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</si>
  <si>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</si>
  <si>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</si>
  <si>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</si>
  <si>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</si>
  <si>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</si>
  <si>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</si>
  <si>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</si>
  <si>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</si>
  <si>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</si>
  <si>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</si>
  <si>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</si>
  <si>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</si>
  <si>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</si>
  <si>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</si>
  <si>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</si>
  <si>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</si>
  <si>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</si>
  <si>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</si>
  <si>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</si>
  <si>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</si>
  <si>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</si>
  <si>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</si>
  <si>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</si>
  <si>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</si>
  <si>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</si>
  <si>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</si>
  <si>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</si>
  <si>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</si>
  <si>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</si>
  <si>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</si>
  <si>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</si>
  <si>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</si>
  <si>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</si>
  <si>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</si>
  <si>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</si>
  <si>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</si>
  <si>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</si>
  <si>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</si>
  <si>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</si>
  <si>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</si>
  <si>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</si>
  <si>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</si>
  <si>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</si>
  <si>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</si>
  <si>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</si>
  <si>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</si>
  <si>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</si>
  <si>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</si>
  <si>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</si>
  <si>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</si>
  <si>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</si>
  <si>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</si>
  <si>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</si>
  <si>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</si>
  <si>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</si>
  <si>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</si>
  <si>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</si>
  <si>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</si>
  <si>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</si>
  <si>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</si>
  <si>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</si>
  <si>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</si>
  <si>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</si>
  <si>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</si>
  <si>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</si>
  <si>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</si>
  <si>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</si>
  <si>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</si>
  <si>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</si>
  <si>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</si>
  <si>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</si>
  <si>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</si>
  <si>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</si>
  <si>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</si>
  <si>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</si>
  <si>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</si>
  <si>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</si>
  <si>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</si>
  <si>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</si>
  <si>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</si>
  <si>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</si>
  <si>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</si>
  <si>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</si>
  <si>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</si>
  <si>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</si>
  <si>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</si>
  <si>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</si>
  <si>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</si>
  <si>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</si>
  <si>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</si>
  <si>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</si>
  <si>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</si>
  <si>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</si>
  <si>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</si>
  <si>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</si>
  <si>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</si>
  <si>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</si>
  <si>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</si>
  <si>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</si>
  <si>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</si>
  <si>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</si>
  <si>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</si>
  <si>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</si>
  <si>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</si>
  <si>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</si>
  <si>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</si>
  <si>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</si>
  <si>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</si>
  <si>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</si>
  <si>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</si>
  <si>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</si>
  <si>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</si>
  <si>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</si>
  <si>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</si>
  <si>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</si>
  <si>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</si>
  <si>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</si>
  <si>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</si>
  <si>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</si>
  <si>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</si>
  <si>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</si>
  <si>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</si>
  <si>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</si>
  <si>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</si>
  <si>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</si>
  <si>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</si>
  <si>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</si>
  <si>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</si>
  <si>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</si>
  <si>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</si>
  <si>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</si>
  <si>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</si>
  <si>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</si>
  <si>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</si>
  <si>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</si>
  <si>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</si>
  <si>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</si>
  <si>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</si>
  <si>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</si>
  <si>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</si>
  <si>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</si>
  <si>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</si>
  <si>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</si>
  <si>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</si>
  <si>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</si>
  <si>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</si>
  <si>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</si>
  <si>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</si>
  <si>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</si>
  <si>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</si>
  <si>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</si>
  <si>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</si>
  <si>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</si>
  <si>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</si>
  <si>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</si>
  <si>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</si>
  <si>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</si>
  <si>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</si>
  <si>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</si>
  <si>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</si>
  <si>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</si>
  <si>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</si>
  <si>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</si>
  <si>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</si>
  <si>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</si>
  <si>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</si>
  <si>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</si>
  <si>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</si>
  <si>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</si>
  <si>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</si>
  <si>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</si>
  <si>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</si>
  <si>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</si>
  <si>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</si>
  <si>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</si>
  <si>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</si>
  <si>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</si>
  <si>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</si>
  <si>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</si>
  <si>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</si>
  <si>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</si>
  <si>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</si>
  <si>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</si>
  <si>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</si>
  <si>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</si>
  <si>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</si>
  <si>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</si>
  <si>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</si>
  <si>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</si>
  <si>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</si>
  <si>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</si>
  <si>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</si>
  <si>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</si>
  <si>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</si>
  <si>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</si>
  <si>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</si>
  <si>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</si>
  <si>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</si>
  <si>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</si>
  <si>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</si>
  <si>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</si>
  <si>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</si>
  <si>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</si>
  <si>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</si>
  <si>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</si>
  <si>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</si>
  <si>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</si>
  <si>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</si>
  <si>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</si>
  <si>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</si>
  <si>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</si>
  <si>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</si>
  <si>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</si>
  <si>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</si>
  <si>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</si>
  <si>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</si>
  <si>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</si>
  <si>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</si>
  <si>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</si>
  <si>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</si>
  <si>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</si>
  <si>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</si>
  <si>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</si>
  <si>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</si>
  <si>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</si>
  <si>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</si>
  <si>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</si>
  <si>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</si>
  <si>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</si>
  <si>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</si>
  <si>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</si>
  <si>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</si>
  <si>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</si>
  <si>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</si>
  <si>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</si>
  <si>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</si>
  <si>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</si>
  <si>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</si>
  <si>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</si>
  <si>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</si>
  <si>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</si>
  <si>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</si>
  <si>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</si>
  <si>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</si>
  <si>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</si>
  <si>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</si>
  <si>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</si>
  <si>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</si>
  <si>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</si>
  <si>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</si>
  <si>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</si>
  <si>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</si>
  <si>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</si>
  <si>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</si>
  <si>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</si>
  <si>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</si>
  <si>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</si>
  <si>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</si>
  <si>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</si>
  <si>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</si>
  <si>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</si>
  <si>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</si>
  <si>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</si>
  <si>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</si>
  <si>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</si>
  <si>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</si>
  <si>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</si>
  <si>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</si>
  <si>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</si>
  <si>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</si>
  <si>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</si>
  <si>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</si>
  <si>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</si>
  <si>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</si>
  <si>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</si>
  <si>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</si>
  <si>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</si>
  <si>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</si>
  <si>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</si>
  <si>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</si>
  <si>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</si>
  <si>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</si>
  <si>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</si>
  <si>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</si>
  <si>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</si>
  <si>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</si>
  <si>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</si>
  <si>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</si>
  <si>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</si>
  <si>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</si>
  <si>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</si>
  <si>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</si>
  <si>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</si>
  <si>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</si>
  <si>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</si>
  <si>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</si>
  <si>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</si>
  <si>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</si>
  <si>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</si>
  <si>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</si>
  <si>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</si>
  <si>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</si>
  <si>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</si>
  <si>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</si>
  <si>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</si>
  <si>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</si>
  <si>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</si>
  <si>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</si>
  <si>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</si>
  <si>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</si>
  <si>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</si>
  <si>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</si>
  <si>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</si>
  <si>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</si>
  <si>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</si>
  <si>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</si>
  <si>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</si>
  <si>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</si>
  <si>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</si>
  <si>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</si>
  <si>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</si>
  <si>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</si>
  <si>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</si>
  <si>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</si>
  <si>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</si>
  <si>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</si>
  <si>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</si>
  <si>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</si>
  <si>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</si>
  <si>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</si>
  <si>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</si>
  <si>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</si>
  <si>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</si>
  <si>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</si>
  <si>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</si>
  <si>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</si>
  <si>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</si>
  <si>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</si>
  <si>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</si>
  <si>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</si>
  <si>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</si>
  <si>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</si>
  <si>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</si>
  <si>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</si>
  <si>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</si>
  <si>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</si>
  <si>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</si>
  <si>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</si>
  <si>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</si>
  <si>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</si>
  <si>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</si>
  <si>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</si>
  <si>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</si>
  <si>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</si>
  <si>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</si>
  <si>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</si>
  <si>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</si>
  <si>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</si>
  <si>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</si>
  <si>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</si>
  <si>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</si>
  <si>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</si>
  <si>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</si>
  <si>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</si>
  <si>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</si>
  <si>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</si>
  <si>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</si>
  <si>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</si>
  <si>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</si>
  <si>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</si>
  <si>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</si>
  <si>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</si>
  <si>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</si>
  <si>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</si>
  <si>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</si>
  <si>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</si>
  <si>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</si>
  <si>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</si>
  <si>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</si>
  <si>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</si>
  <si>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</si>
  <si>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</si>
  <si>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</si>
  <si>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</si>
  <si>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</si>
  <si>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</si>
  <si>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</si>
  <si>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</si>
  <si>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</si>
  <si>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</si>
  <si>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</si>
  <si>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</si>
  <si>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</si>
  <si>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</si>
  <si>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</si>
  <si>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</si>
  <si>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</si>
  <si>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</si>
  <si>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</si>
  <si>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</si>
  <si>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</si>
  <si>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</si>
  <si>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</si>
  <si>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</si>
  <si>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</si>
  <si>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</si>
  <si>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</si>
  <si>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</si>
  <si>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</si>
  <si>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</si>
  <si>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</si>
  <si>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</si>
  <si>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</si>
  <si>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</si>
  <si>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</si>
  <si>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</si>
  <si>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</si>
  <si>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</si>
  <si>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</si>
  <si>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</si>
  <si>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</si>
  <si>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</si>
  <si>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</si>
  <si>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</si>
  <si>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</si>
  <si>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</si>
  <si>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</si>
  <si>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</si>
  <si>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</si>
  <si>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</si>
  <si>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</si>
  <si>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</si>
  <si>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</si>
  <si>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</si>
  <si>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</si>
  <si>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</si>
  <si>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</si>
  <si>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</si>
  <si>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</si>
  <si>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</si>
  <si>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</si>
  <si>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</si>
  <si>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</si>
  <si>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</si>
  <si>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</si>
  <si>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</si>
  <si>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</si>
  <si>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</si>
  <si>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</si>
  <si>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</si>
  <si>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</si>
  <si>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</si>
  <si>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</si>
  <si>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</si>
  <si>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</si>
  <si>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</si>
  <si>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</si>
  <si>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</si>
  <si>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</si>
  <si>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</si>
  <si>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</si>
  <si>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</si>
  <si>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</si>
  <si>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</si>
  <si>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</si>
  <si>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</si>
  <si>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</si>
  <si>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</si>
  <si>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</si>
  <si>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</si>
  <si>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</si>
  <si>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</si>
  <si>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</si>
  <si>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</si>
  <si>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</si>
  <si>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</si>
  <si>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</si>
  <si>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</si>
  <si>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</si>
  <si>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</si>
  <si>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</si>
  <si>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</si>
  <si>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</si>
  <si>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</si>
  <si>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</si>
  <si>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</si>
  <si>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</si>
  <si>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</si>
  <si>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</si>
  <si>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</si>
  <si>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</si>
  <si>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</si>
  <si>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</si>
  <si>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</si>
  <si>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</si>
  <si>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</si>
  <si>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</si>
  <si>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</si>
  <si>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</si>
  <si>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</si>
  <si>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</si>
  <si>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</si>
  <si>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</si>
  <si>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</si>
  <si>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</si>
  <si>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</si>
  <si>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</si>
  <si>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</si>
  <si>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</si>
  <si>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</si>
  <si>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</si>
  <si>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</si>
  <si>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</si>
  <si>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</si>
  <si>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</si>
  <si>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</si>
  <si>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</si>
  <si>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</si>
  <si>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</si>
  <si>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</si>
  <si>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</si>
  <si>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</si>
  <si>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</si>
  <si>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</si>
  <si>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</si>
  <si>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</si>
  <si>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</si>
  <si>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</si>
  <si>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</si>
  <si>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</si>
  <si>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</si>
  <si>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</si>
  <si>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</si>
  <si>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</si>
  <si>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</si>
  <si>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</si>
  <si>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</si>
  <si>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</si>
  <si>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</si>
  <si>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</si>
  <si>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</si>
  <si>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</si>
  <si>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</si>
  <si>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</si>
  <si>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</si>
  <si>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</si>
  <si>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</si>
  <si>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</si>
  <si>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</si>
  <si>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</si>
  <si>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</si>
  <si>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</si>
  <si>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</si>
  <si>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</si>
  <si>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</si>
  <si>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</si>
  <si>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</si>
  <si>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</si>
  <si>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</si>
  <si>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</si>
  <si>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</si>
  <si>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</si>
  <si>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</si>
  <si>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</si>
  <si>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</si>
  <si>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</si>
  <si>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</si>
  <si>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</si>
  <si>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</si>
  <si>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</si>
  <si>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</si>
  <si>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</si>
  <si>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</si>
  <si>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</si>
  <si>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</si>
  <si>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</si>
  <si>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</si>
  <si>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</si>
  <si>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</si>
  <si>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</si>
  <si>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</si>
  <si>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</si>
  <si>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</si>
  <si>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</si>
  <si>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</si>
  <si>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</si>
  <si>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</si>
  <si>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</si>
  <si>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</si>
  <si>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</si>
  <si>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</si>
  <si>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</si>
  <si>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</si>
  <si>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</si>
  <si>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</si>
  <si>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</si>
  <si>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</si>
  <si>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</si>
  <si>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</si>
  <si>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</si>
  <si>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</si>
  <si>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</si>
  <si>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</si>
  <si>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</si>
  <si>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</si>
  <si>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</si>
  <si>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</si>
  <si>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</si>
  <si>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</si>
  <si>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</si>
  <si>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</si>
  <si>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</si>
  <si>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</si>
  <si>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</si>
  <si>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</si>
  <si>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</si>
  <si>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</si>
  <si>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</si>
  <si>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</si>
  <si>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</si>
  <si>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</si>
  <si>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</si>
  <si>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</si>
  <si>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</si>
  <si>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</si>
  <si>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</si>
  <si>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</si>
  <si>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</si>
  <si>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</si>
  <si>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</si>
  <si>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</si>
  <si>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</si>
  <si>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</si>
  <si>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</si>
  <si>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</si>
  <si>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</si>
  <si>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</si>
  <si>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</si>
  <si>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</si>
  <si>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</si>
  <si>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</si>
  <si>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</si>
  <si>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</si>
  <si>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</si>
  <si>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</si>
  <si>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</si>
  <si>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</si>
  <si>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</si>
  <si>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</si>
  <si>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</si>
  <si>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</si>
  <si>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</si>
  <si>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</si>
  <si>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</si>
  <si>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</si>
  <si>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</si>
  <si>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</si>
  <si>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</si>
  <si>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</si>
  <si>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</si>
  <si>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</si>
  <si>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</si>
  <si>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</si>
  <si>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</si>
  <si>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</si>
  <si>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</si>
  <si>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</si>
  <si>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</si>
  <si>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</si>
  <si>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</si>
  <si>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</si>
  <si>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</si>
  <si>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</si>
  <si>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</si>
  <si>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</si>
  <si>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</si>
  <si>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</si>
  <si>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</si>
  <si>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</si>
  <si>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</si>
  <si>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</si>
  <si>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</si>
  <si>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</si>
  <si>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</si>
  <si>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</si>
  <si>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</si>
  <si>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</si>
  <si>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</si>
  <si>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</si>
  <si>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</si>
  <si>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</si>
  <si>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</si>
  <si>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</si>
  <si>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</si>
  <si>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</si>
  <si>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</si>
  <si>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</si>
  <si>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</si>
  <si>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</si>
  <si>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</si>
  <si>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</si>
  <si>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</si>
  <si>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</si>
  <si>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</si>
  <si>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</si>
  <si>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</si>
  <si>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</si>
  <si>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</si>
  <si>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</si>
  <si>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</si>
  <si>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</si>
  <si>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</si>
  <si>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</si>
  <si>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</si>
  <si>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</si>
  <si>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</si>
  <si>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</si>
  <si>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</si>
  <si>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</si>
  <si>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</si>
  <si>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</si>
  <si>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</si>
  <si>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</si>
  <si>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</si>
  <si>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</si>
  <si>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</si>
  <si>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</si>
  <si>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</si>
  <si>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</si>
  <si>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</si>
  <si>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</si>
  <si>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</si>
  <si>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</si>
  <si>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</si>
  <si>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</si>
  <si>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</si>
  <si>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</si>
  <si>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</si>
  <si>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</si>
  <si>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</si>
  <si>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</si>
  <si>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</si>
  <si>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</si>
  <si>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</si>
  <si>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</si>
  <si>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</si>
  <si>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</si>
  <si>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</si>
  <si>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</si>
  <si>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</si>
  <si>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</si>
  <si>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</si>
  <si>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</si>
  <si>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</si>
  <si>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</si>
  <si>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</si>
  <si>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</si>
  <si>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</si>
  <si>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</si>
  <si>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</si>
  <si>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</si>
  <si>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</si>
  <si>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</si>
  <si>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</si>
  <si>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</si>
  <si>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</si>
  <si>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</si>
  <si>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</si>
  <si>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</si>
  <si>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</si>
  <si>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</si>
  <si>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</si>
  <si>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</si>
  <si>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</si>
  <si>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</si>
  <si>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</si>
  <si>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</si>
  <si>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</si>
  <si>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</si>
  <si>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</si>
  <si>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</si>
  <si>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</si>
  <si>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</si>
  <si>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</si>
  <si>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</si>
  <si>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</si>
  <si>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</si>
  <si>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</si>
  <si>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</si>
  <si>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</si>
  <si>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</si>
  <si>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</si>
  <si>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</si>
  <si>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</si>
  <si>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</si>
  <si>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</si>
  <si>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</si>
  <si>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</si>
  <si>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</si>
  <si>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</si>
  <si>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</si>
  <si>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</si>
  <si>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</si>
  <si>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</si>
  <si>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</si>
  <si>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</si>
  <si>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</si>
  <si>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</si>
  <si>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</si>
  <si>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</si>
  <si>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</si>
  <si>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</si>
  <si>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</si>
  <si>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</si>
  <si>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</si>
  <si>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</si>
  <si>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</si>
  <si>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</si>
  <si>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</si>
  <si>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</si>
  <si>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</si>
  <si>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</si>
  <si>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</si>
  <si>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</si>
  <si>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</si>
  <si>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</si>
  <si>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</si>
  <si>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</si>
  <si>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</si>
  <si>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</si>
  <si>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</si>
  <si>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</si>
  <si>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</si>
  <si>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</si>
  <si>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</si>
  <si>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</si>
  <si>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</si>
  <si>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</si>
  <si>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</si>
  <si>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</si>
  <si>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</si>
  <si>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</si>
  <si>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</si>
  <si>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</si>
  <si>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</si>
  <si>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</si>
  <si>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</si>
  <si>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</si>
  <si>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</si>
  <si>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</si>
  <si>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</si>
  <si>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</si>
  <si>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</si>
  <si>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</si>
  <si>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</si>
  <si>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</si>
  <si>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</si>
  <si>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</si>
  <si>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</si>
  <si>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</si>
  <si>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</si>
  <si>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</si>
  <si>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</si>
  <si>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</si>
  <si>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</si>
  <si>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</si>
  <si>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</si>
  <si>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</si>
  <si>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</si>
  <si>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</si>
  <si>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</si>
  <si>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</si>
  <si>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</si>
  <si>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</si>
  <si>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</si>
  <si>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</si>
  <si>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</si>
  <si>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</si>
  <si>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</si>
  <si>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</si>
  <si>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</si>
  <si>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</si>
  <si>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</si>
  <si>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</si>
  <si>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</si>
  <si>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</si>
  <si>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</si>
  <si>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</si>
  <si>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</si>
  <si>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</si>
  <si>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</si>
  <si>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</si>
  <si>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</si>
  <si>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</si>
  <si>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</si>
  <si>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</si>
  <si>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</si>
  <si>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</si>
  <si>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</si>
  <si>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</si>
  <si>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</si>
  <si>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</si>
  <si>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</si>
  <si>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</si>
  <si>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</si>
  <si>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</si>
  <si>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</si>
  <si>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</si>
  <si>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</si>
  <si>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</si>
  <si>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</si>
  <si>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</si>
  <si>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</si>
  <si>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</si>
  <si>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</si>
  <si>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</si>
  <si>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</si>
  <si>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</si>
  <si>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</si>
  <si>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</si>
  <si>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</si>
  <si>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</si>
  <si>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</si>
  <si>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</si>
  <si>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</si>
  <si>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</si>
  <si>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</si>
  <si>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</si>
  <si>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</si>
  <si>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</si>
  <si>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</si>
  <si>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</si>
  <si>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</si>
  <si>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</si>
  <si>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</si>
  <si>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</si>
  <si>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</si>
  <si>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</si>
  <si>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</si>
  <si>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</si>
  <si>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</si>
  <si>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</si>
  <si>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</si>
  <si>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</si>
  <si>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</si>
  <si>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</si>
  <si>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</si>
  <si>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</si>
  <si>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</si>
  <si>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</si>
  <si>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</si>
  <si>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</si>
  <si>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</si>
  <si>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</si>
  <si>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</si>
  <si>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</si>
  <si>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</si>
  <si>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</si>
  <si>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</si>
  <si>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</si>
  <si>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</si>
  <si>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</si>
  <si>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</si>
  <si>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</si>
  <si>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</si>
  <si>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</si>
  <si>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</si>
  <si>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</si>
  <si>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</si>
  <si>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</si>
  <si>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</si>
  <si>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</si>
  <si>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</si>
  <si>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</si>
  <si>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</si>
  <si>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</si>
  <si>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</si>
  <si>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</si>
  <si>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</si>
  <si>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</si>
  <si>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</si>
  <si>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</si>
  <si>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</si>
  <si>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</si>
  <si>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</si>
  <si>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</si>
  <si>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</si>
  <si>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</si>
  <si>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</si>
  <si>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</si>
  <si>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</si>
  <si>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</si>
  <si>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</si>
  <si>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</si>
  <si>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</si>
  <si>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</si>
  <si>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</si>
  <si>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</si>
  <si>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</si>
  <si>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</si>
  <si>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</si>
  <si>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</si>
  <si>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</si>
  <si>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</si>
  <si>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</si>
  <si>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</si>
  <si>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</si>
  <si>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</si>
  <si>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</si>
  <si>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</si>
  <si>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</si>
  <si>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</si>
  <si>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</si>
  <si>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</si>
  <si>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</si>
  <si>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</si>
  <si>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</si>
  <si>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</si>
  <si>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</si>
  <si>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</si>
  <si>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</si>
  <si>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</si>
  <si>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</si>
  <si>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</si>
  <si>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</si>
  <si>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</si>
  <si>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</si>
  <si>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</si>
  <si>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</si>
  <si>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</si>
  <si>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</si>
  <si>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</si>
  <si>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</si>
  <si>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</si>
  <si>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</si>
  <si>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</si>
  <si>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</si>
  <si>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</si>
  <si>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</si>
  <si>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</si>
  <si>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</si>
  <si>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</si>
  <si>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</si>
  <si>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</si>
  <si>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</si>
  <si>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</si>
  <si>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</si>
  <si>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</si>
  <si>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</si>
  <si>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</si>
  <si>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</si>
  <si>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</si>
  <si>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</si>
  <si>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</si>
  <si>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</si>
  <si>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</si>
  <si>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</si>
  <si>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</si>
  <si>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</si>
  <si>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</si>
  <si>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</si>
  <si>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</si>
  <si>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</si>
  <si>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</si>
  <si>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</si>
  <si>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</si>
  <si>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</si>
  <si>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</si>
  <si>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</si>
  <si>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</si>
  <si>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</si>
  <si>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</si>
  <si>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</si>
  <si>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</si>
  <si>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</si>
  <si>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</si>
  <si>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</si>
  <si>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</si>
  <si>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</si>
  <si>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</si>
  <si>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</si>
  <si>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</si>
  <si>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</si>
  <si>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</si>
  <si>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</si>
  <si>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</si>
  <si>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</si>
  <si>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</si>
  <si>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</si>
  <si>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</si>
  <si>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</si>
  <si>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</si>
  <si>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</si>
  <si>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</si>
  <si>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</si>
  <si>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</si>
  <si>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</si>
  <si>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</si>
  <si>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</si>
  <si>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</si>
  <si>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</si>
  <si>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</si>
  <si>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</si>
  <si>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</si>
  <si>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</si>
  <si>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</si>
  <si>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</si>
  <si>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</si>
  <si>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</si>
  <si>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</si>
  <si>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</si>
  <si>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</si>
  <si>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</si>
  <si>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</si>
  <si>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</si>
  <si>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</si>
  <si>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</si>
  <si>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</si>
  <si>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</si>
  <si>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</si>
  <si>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</si>
  <si>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</si>
  <si>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</si>
  <si>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</si>
  <si>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</si>
  <si>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</si>
  <si>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</si>
  <si>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</si>
  <si>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</si>
  <si>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</si>
  <si>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</si>
  <si>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</si>
  <si>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</si>
  <si>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</si>
  <si>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</si>
  <si>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</si>
  <si>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</si>
  <si>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</si>
  <si>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</si>
  <si>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</si>
  <si>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</si>
  <si>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</si>
  <si>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</si>
  <si>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</si>
  <si>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</si>
  <si>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</si>
  <si>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</si>
  <si>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</si>
  <si>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</si>
  <si>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</si>
  <si>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</si>
  <si>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</si>
  <si>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</si>
  <si>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</si>
  <si>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</si>
  <si>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</si>
  <si>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</si>
  <si>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</si>
  <si>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</si>
  <si>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</si>
  <si>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</si>
  <si>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</si>
  <si>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</si>
  <si>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</si>
  <si>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</si>
  <si>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</si>
  <si>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</si>
  <si>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</si>
  <si>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</si>
  <si>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</si>
  <si>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</si>
  <si>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</si>
  <si>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</si>
  <si>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</si>
  <si>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</si>
  <si>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</si>
  <si>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</si>
  <si>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</si>
  <si>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</si>
  <si>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</si>
  <si>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</si>
  <si>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</si>
  <si>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</si>
  <si>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</si>
  <si>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</si>
  <si>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</si>
  <si>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</si>
  <si>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</si>
  <si>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</si>
  <si>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</si>
  <si>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</si>
  <si>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</si>
  <si>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</si>
  <si>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</si>
  <si>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</si>
  <si>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</si>
  <si>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</si>
  <si>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</si>
  <si>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</si>
  <si>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</si>
  <si>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</si>
  <si>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</si>
  <si>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</si>
  <si>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</si>
  <si>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</si>
  <si>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</si>
  <si>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</si>
  <si>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</si>
  <si>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</si>
  <si>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</si>
  <si>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</si>
  <si>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</si>
  <si>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</si>
  <si>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</si>
  <si>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</si>
  <si>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</si>
  <si>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</si>
  <si>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</si>
  <si>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</si>
  <si>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</si>
  <si>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</si>
  <si>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</si>
  <si>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</si>
  <si>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</si>
  <si>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</si>
  <si>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</si>
  <si>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</si>
  <si>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</si>
  <si>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</si>
  <si>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</si>
  <si>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</si>
  <si>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</si>
  <si>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</si>
  <si>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</si>
  <si>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</si>
  <si>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</si>
  <si>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</si>
  <si>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</si>
  <si>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</si>
  <si>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</si>
  <si>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</si>
  <si>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</si>
  <si>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</si>
  <si>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</si>
  <si>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</si>
  <si>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</si>
  <si>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</si>
  <si>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</si>
  <si>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</si>
  <si>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</si>
  <si>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</si>
  <si>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</si>
  <si>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</si>
  <si>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</si>
  <si>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</si>
  <si>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</si>
  <si>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</si>
  <si>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</si>
  <si>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</si>
  <si>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</si>
  <si>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</si>
  <si>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</si>
  <si>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</si>
  <si>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</si>
  <si>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</si>
  <si>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</si>
  <si>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</si>
  <si>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</si>
  <si>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</si>
  <si>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</si>
  <si>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</si>
  <si>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</si>
  <si>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</si>
  <si>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</si>
  <si>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</si>
  <si>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</si>
  <si>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</si>
  <si>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</si>
  <si>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</si>
  <si>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</si>
  <si>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</si>
  <si>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</si>
  <si>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</si>
  <si>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</si>
  <si>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</si>
  <si>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</si>
  <si>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</si>
  <si>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</si>
  <si>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</si>
  <si>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</si>
  <si>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</si>
  <si>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</si>
  <si>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</si>
  <si>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</si>
  <si>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</si>
  <si>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</si>
  <si>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</si>
  <si>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</si>
  <si>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</si>
  <si>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</si>
  <si>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</si>
  <si>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</si>
  <si>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</si>
  <si>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</si>
  <si>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</si>
  <si>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</si>
  <si>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</si>
  <si>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</si>
  <si>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</si>
  <si>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</si>
  <si>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</si>
  <si>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</si>
  <si>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</si>
  <si>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</si>
  <si>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</si>
  <si>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</si>
  <si>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</si>
  <si>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</si>
  <si>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</si>
  <si>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</si>
  <si>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</si>
  <si>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</si>
  <si>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</si>
  <si>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</si>
  <si>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</si>
  <si>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</si>
  <si>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</si>
  <si>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</si>
  <si>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</si>
  <si>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</si>
  <si>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</si>
  <si>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</si>
  <si>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</si>
  <si>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</si>
  <si>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</si>
  <si>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</si>
  <si>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</si>
  <si>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</si>
  <si>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</si>
  <si>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</si>
  <si>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</si>
  <si>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</si>
  <si>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</si>
  <si>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</si>
  <si>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</si>
  <si>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</si>
  <si>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</si>
  <si>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</si>
  <si>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</si>
  <si>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</si>
  <si>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</si>
  <si>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</si>
  <si>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</si>
  <si>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</si>
  <si>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</si>
  <si>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</si>
  <si>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</si>
  <si>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</si>
  <si>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</si>
  <si>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</si>
  <si>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</si>
  <si>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</si>
  <si>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</si>
  <si>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</si>
  <si>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</si>
  <si>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</si>
  <si>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</si>
  <si>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</si>
  <si>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</si>
  <si>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</si>
  <si>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</si>
  <si>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</si>
  <si>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</si>
  <si>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</si>
  <si>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</si>
  <si>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</si>
  <si>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</si>
  <si>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</si>
  <si>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</si>
  <si>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</si>
  <si>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</si>
  <si>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</si>
  <si>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</si>
  <si>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</si>
  <si>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</si>
  <si>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</si>
  <si>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</si>
  <si>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</si>
  <si>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</si>
  <si>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</si>
  <si>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</si>
  <si>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</si>
  <si>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</si>
  <si>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</si>
  <si>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</si>
  <si>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</si>
  <si>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</si>
  <si>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</si>
  <si>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</si>
  <si>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</si>
  <si>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</si>
  <si>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</si>
  <si>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</si>
  <si>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</si>
  <si>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</si>
  <si>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</si>
  <si>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</si>
  <si>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</si>
  <si>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</si>
  <si>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</si>
  <si>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</si>
  <si>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</si>
  <si>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</si>
  <si>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</si>
  <si>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</si>
  <si>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</si>
  <si>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</si>
  <si>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</si>
  <si>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</si>
  <si>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</si>
  <si>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</si>
  <si>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</si>
  <si>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</si>
  <si>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</si>
  <si>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</si>
  <si>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</si>
  <si>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</si>
  <si>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</si>
  <si>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</si>
  <si>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</si>
  <si>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</si>
  <si>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</si>
  <si>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</si>
  <si>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</si>
  <si>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</si>
  <si>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</si>
  <si>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</si>
  <si>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</si>
  <si>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</si>
  <si>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</si>
  <si>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</si>
  <si>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</si>
  <si>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</si>
  <si>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</si>
  <si>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</si>
  <si>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</si>
  <si>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</si>
  <si>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</si>
  <si>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</si>
  <si>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</si>
  <si>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</si>
  <si>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</si>
  <si>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</si>
  <si>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</si>
  <si>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</si>
  <si>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</si>
  <si>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</si>
  <si>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</si>
  <si>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</si>
  <si>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</si>
  <si>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</si>
  <si>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</si>
  <si>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</si>
  <si>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</si>
  <si>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</si>
  <si>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</si>
  <si>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</si>
  <si>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</si>
  <si>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</si>
  <si>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</si>
  <si>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</si>
  <si>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</si>
  <si>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</si>
  <si>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</si>
  <si>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</si>
  <si>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</si>
  <si>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</si>
  <si>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</si>
  <si>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</si>
  <si>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</si>
  <si>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</si>
  <si>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</si>
  <si>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</si>
  <si>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</si>
  <si>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</si>
  <si>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</si>
  <si>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</si>
  <si>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</si>
  <si>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</si>
  <si>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</si>
  <si>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</si>
  <si>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</si>
  <si>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</si>
  <si>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</si>
  <si>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</si>
  <si>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</si>
  <si>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</si>
  <si>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</si>
  <si>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</si>
  <si>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</si>
  <si>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</si>
  <si>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</si>
  <si>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</si>
  <si>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</si>
  <si>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</si>
  <si>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</si>
  <si>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</si>
  <si>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</si>
  <si>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</si>
  <si>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</si>
  <si>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</si>
  <si>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</si>
  <si>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</si>
  <si>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</si>
  <si>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</si>
  <si>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</si>
  <si>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</si>
  <si>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</si>
  <si>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</si>
  <si>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</si>
  <si>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</si>
  <si>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</si>
  <si>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</si>
  <si>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</si>
  <si>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</si>
  <si>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</si>
  <si>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</si>
  <si>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</si>
  <si>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</si>
  <si>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</si>
  <si>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</si>
  <si>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</si>
  <si>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</si>
  <si>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</si>
  <si>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</si>
  <si>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</si>
  <si>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</si>
  <si>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</si>
  <si>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</si>
  <si>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</si>
  <si>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</si>
  <si>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</si>
  <si>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</si>
  <si>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</si>
  <si>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</si>
  <si>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</si>
  <si>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</si>
  <si>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</si>
  <si>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</si>
  <si>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</si>
  <si>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</si>
  <si>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</si>
  <si>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</si>
  <si>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</si>
  <si>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</si>
  <si>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</si>
  <si>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</si>
  <si>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</si>
  <si>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</si>
  <si>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</si>
  <si>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</si>
  <si>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</si>
  <si>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</si>
  <si>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</si>
  <si>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</si>
  <si>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</si>
  <si>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</si>
  <si>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</si>
  <si>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</si>
  <si>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</si>
  <si>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</si>
  <si>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</si>
  <si>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</si>
  <si>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</si>
  <si>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</si>
  <si>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</si>
  <si>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</si>
  <si>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</si>
  <si>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</si>
  <si>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</si>
  <si>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</si>
  <si>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</si>
  <si>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</si>
  <si>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</si>
  <si>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</si>
  <si>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</si>
  <si>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</si>
  <si>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</si>
  <si>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</si>
  <si>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</si>
  <si>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</si>
  <si>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</si>
  <si>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</si>
  <si>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</si>
  <si>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</si>
  <si>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</si>
  <si>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</si>
  <si>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</si>
  <si>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</si>
  <si>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</si>
  <si>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</si>
  <si>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</si>
  <si>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</si>
  <si>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</si>
  <si>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</si>
  <si>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</si>
  <si>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</si>
  <si>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</si>
  <si>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</si>
  <si>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</si>
  <si>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</si>
  <si>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</si>
  <si>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</si>
  <si>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</si>
  <si>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</si>
  <si>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</si>
  <si>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</si>
  <si>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</si>
  <si>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</si>
  <si>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</si>
  <si>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</si>
  <si>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</si>
  <si>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</si>
  <si>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</si>
  <si>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</si>
  <si>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</si>
  <si>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</si>
  <si>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</si>
  <si>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</si>
  <si>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</si>
  <si>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</si>
  <si>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</si>
  <si>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</si>
  <si>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</si>
  <si>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</si>
  <si>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</si>
  <si>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</si>
  <si>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</si>
  <si>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</si>
  <si>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</si>
  <si>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</si>
  <si>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</si>
  <si>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</si>
  <si>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</si>
  <si>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</si>
  <si>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</si>
  <si>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</si>
  <si>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</si>
  <si>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</si>
  <si>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</si>
  <si>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</si>
  <si>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</si>
  <si>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</si>
  <si>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</si>
  <si>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</si>
  <si>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</si>
  <si>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</si>
  <si>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</si>
  <si>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</si>
  <si>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</si>
  <si>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</si>
  <si>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</si>
  <si>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</si>
  <si>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</si>
  <si>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</si>
  <si>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</si>
  <si>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</si>
  <si>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</si>
  <si>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</si>
  <si>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</si>
  <si>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</si>
  <si>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</si>
  <si>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</si>
  <si>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</si>
  <si>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</si>
  <si>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</si>
  <si>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</si>
  <si>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</si>
  <si>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</si>
  <si>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</si>
  <si>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</si>
  <si>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</si>
  <si>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</si>
  <si>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</si>
  <si>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</si>
  <si>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</si>
  <si>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</si>
  <si>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</si>
  <si>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</si>
  <si>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</si>
  <si>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</si>
  <si>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</si>
  <si>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</si>
  <si>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</si>
  <si>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</si>
  <si>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</si>
  <si>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</si>
  <si>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</si>
  <si>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</si>
  <si>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</si>
  <si>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</si>
  <si>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</si>
  <si>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</si>
  <si>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</si>
  <si>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</si>
  <si>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</si>
  <si>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</si>
  <si>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</si>
  <si>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</si>
  <si>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</si>
  <si>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</si>
  <si>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</si>
  <si>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</si>
  <si>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</si>
  <si>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</si>
  <si>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</si>
  <si>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</si>
  <si>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</si>
  <si>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</si>
  <si>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</si>
  <si>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</si>
  <si>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</si>
  <si>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</si>
  <si>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</si>
  <si>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</si>
  <si>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</si>
  <si>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</si>
  <si>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</si>
  <si>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</si>
  <si>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</si>
  <si>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</si>
  <si>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</si>
  <si>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</si>
  <si>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</si>
  <si>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</si>
  <si>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</si>
  <si>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</si>
  <si>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</si>
  <si>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</si>
  <si>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</si>
  <si>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</si>
  <si>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</si>
  <si>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</si>
  <si>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</si>
  <si>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</si>
  <si>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</si>
  <si>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</si>
  <si>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</si>
  <si>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</si>
  <si>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</si>
  <si>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</si>
  <si>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</si>
  <si>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</si>
  <si>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</si>
  <si>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</si>
  <si>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</si>
  <si>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</si>
  <si>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</si>
  <si>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</si>
  <si>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</si>
  <si>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</si>
  <si>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</si>
  <si>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</si>
  <si>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</si>
  <si>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</si>
  <si>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</si>
  <si>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</si>
  <si>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</si>
  <si>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</si>
  <si>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</si>
  <si>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</si>
  <si>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</si>
  <si>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</si>
  <si>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</si>
  <si>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</si>
  <si>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</si>
  <si>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</si>
  <si>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</si>
  <si>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</si>
  <si>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</si>
  <si>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</si>
  <si>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</si>
  <si>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</si>
  <si>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</si>
  <si>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</si>
  <si>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</si>
  <si>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</si>
  <si>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</si>
  <si>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</si>
  <si>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</si>
  <si>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</si>
  <si>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</si>
  <si>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</si>
  <si>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</si>
  <si>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</si>
  <si>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</si>
  <si>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</si>
  <si>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</si>
  <si>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</si>
  <si>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</si>
  <si>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</si>
  <si>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</si>
  <si>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</si>
  <si>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</si>
  <si>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</si>
  <si>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</si>
  <si>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</si>
  <si>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</si>
  <si>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</si>
  <si>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</si>
  <si>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</si>
  <si>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</si>
  <si>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</si>
  <si>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</si>
  <si>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</si>
  <si>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</si>
  <si>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</si>
  <si>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</si>
  <si>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</si>
  <si>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</si>
  <si>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</si>
  <si>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</si>
  <si>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</si>
  <si>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</si>
  <si>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</si>
  <si>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</si>
  <si>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</si>
  <si>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</si>
  <si>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</si>
  <si>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</si>
  <si>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</si>
  <si>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</si>
  <si>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</si>
  <si>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</si>
  <si>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</si>
  <si>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</si>
  <si>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</si>
  <si>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</si>
  <si>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</si>
  <si>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</si>
  <si>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</si>
  <si>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</si>
  <si>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</si>
  <si>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</si>
  <si>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</si>
  <si>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</si>
  <si>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</si>
  <si>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</si>
  <si>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</si>
  <si>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</si>
  <si>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</si>
  <si>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</si>
  <si>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</si>
  <si>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</si>
  <si>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</si>
  <si>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</si>
  <si>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</si>
  <si>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</si>
  <si>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</si>
  <si>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</si>
  <si>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</si>
  <si>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</si>
  <si>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</si>
  <si>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</si>
  <si>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</si>
  <si>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</si>
  <si>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</si>
  <si>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</si>
  <si>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</si>
  <si>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</si>
  <si>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</si>
  <si>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</si>
  <si>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</si>
  <si>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</si>
  <si>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</si>
  <si>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</si>
  <si>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</si>
  <si>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</si>
  <si>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</si>
  <si>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</si>
  <si>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</si>
  <si>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</si>
  <si>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</si>
  <si>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</si>
  <si>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</si>
  <si>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</si>
  <si>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</si>
  <si>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</si>
  <si>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</si>
  <si>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</si>
  <si>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</si>
  <si>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</si>
  <si>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</si>
  <si>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</si>
  <si>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</si>
  <si>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</si>
  <si>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</si>
  <si>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</si>
  <si>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</si>
  <si>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</si>
  <si>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</si>
  <si>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</si>
  <si>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</si>
  <si>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</si>
  <si>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</si>
  <si>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</si>
  <si>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</si>
  <si>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</si>
  <si>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</si>
  <si>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</si>
  <si>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</si>
  <si>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</si>
  <si>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</si>
  <si>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</si>
  <si>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</si>
  <si>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</si>
  <si>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</si>
  <si>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</si>
  <si>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</si>
  <si>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</si>
  <si>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</si>
  <si>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</si>
  <si>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</si>
  <si>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</si>
  <si>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</si>
  <si>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</si>
  <si>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</si>
  <si>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</si>
  <si>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</si>
  <si>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</si>
  <si>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</si>
  <si>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</si>
  <si>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</si>
  <si>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</si>
  <si>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</si>
  <si>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</si>
  <si>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</si>
  <si>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</si>
  <si>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</si>
  <si>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</si>
  <si>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</si>
  <si>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</si>
  <si>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</si>
  <si>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</si>
  <si>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</si>
  <si>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</si>
  <si>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</si>
  <si>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</si>
  <si>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</si>
  <si>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</si>
  <si>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</si>
  <si>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</si>
  <si>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</si>
  <si>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</si>
  <si>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</si>
  <si>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</si>
  <si>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</si>
  <si>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</si>
  <si>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</si>
  <si>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</si>
  <si>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</si>
  <si>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</si>
  <si>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</si>
  <si>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</si>
  <si>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</si>
  <si>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</si>
  <si>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</si>
  <si>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</si>
  <si>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</si>
  <si>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</si>
  <si>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</si>
  <si>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</si>
  <si>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</si>
  <si>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</si>
  <si>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</si>
  <si>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</si>
  <si>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</si>
  <si>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</si>
  <si>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</si>
  <si>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</si>
  <si>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</si>
  <si>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</si>
  <si>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</si>
  <si>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</si>
  <si>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</si>
  <si>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</si>
  <si>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</si>
  <si>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</si>
  <si>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</si>
  <si>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</si>
  <si>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</si>
  <si>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</si>
  <si>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</si>
  <si>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</si>
  <si>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</si>
  <si>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</si>
  <si>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</si>
  <si>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</si>
  <si>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</si>
  <si>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</si>
  <si>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</si>
  <si>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</si>
  <si>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</si>
  <si>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</si>
  <si>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</si>
  <si>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</si>
  <si>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</si>
  <si>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</si>
  <si>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</si>
  <si>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</si>
  <si>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</si>
  <si>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</si>
  <si>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</si>
  <si>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</si>
  <si>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</si>
  <si>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</si>
  <si>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</si>
  <si>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</si>
  <si>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</si>
  <si>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</si>
  <si>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</si>
  <si>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</si>
  <si>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</si>
  <si>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</si>
  <si>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</si>
  <si>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</si>
  <si>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</si>
  <si>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</si>
  <si>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</si>
  <si>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</si>
  <si>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</si>
  <si>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</si>
  <si>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</si>
  <si>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</si>
  <si>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</si>
  <si>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</si>
  <si>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</si>
  <si>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</si>
  <si>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</si>
  <si>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</si>
  <si>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</si>
  <si>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</si>
  <si>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</si>
  <si>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</si>
  <si>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</si>
  <si>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</si>
  <si>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</si>
  <si>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</si>
  <si>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</si>
  <si>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</si>
  <si>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</si>
  <si>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</si>
  <si>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</si>
  <si>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</si>
  <si>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</si>
  <si>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</si>
  <si>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</si>
  <si>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</si>
  <si>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</si>
  <si>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</si>
  <si>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</si>
  <si>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</si>
  <si>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</si>
  <si>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</si>
  <si>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</si>
  <si>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</si>
  <si>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</si>
  <si>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</si>
  <si>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</si>
  <si>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</si>
  <si>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</si>
  <si>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</si>
  <si>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</si>
  <si>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</si>
  <si>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</si>
  <si>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</si>
  <si>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</si>
  <si>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</si>
  <si>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</si>
  <si>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</si>
  <si>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</si>
  <si>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</si>
  <si>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</si>
  <si>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</si>
  <si>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</si>
  <si>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</si>
  <si>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</si>
  <si>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</si>
  <si>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</si>
  <si>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</si>
  <si>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</si>
  <si>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</si>
  <si>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</si>
  <si>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</si>
  <si>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</si>
  <si>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</si>
  <si>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</si>
  <si>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</si>
  <si>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</si>
  <si>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</si>
  <si>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</si>
  <si>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</si>
  <si>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</si>
  <si>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</si>
  <si>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</si>
  <si>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</si>
  <si>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</si>
  <si>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</si>
  <si>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</si>
  <si>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</si>
  <si>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</si>
  <si>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</si>
  <si>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</si>
  <si>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</si>
  <si>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</si>
  <si>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</si>
  <si>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</si>
  <si>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</si>
  <si>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</si>
  <si>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</si>
  <si>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</si>
  <si>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</si>
  <si>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</si>
  <si>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</si>
  <si>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</si>
  <si>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</si>
  <si>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</si>
  <si>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</si>
  <si>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</si>
  <si>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</si>
  <si>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</si>
  <si>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</si>
  <si>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</si>
  <si>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</si>
  <si>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</si>
  <si>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</si>
  <si>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</si>
  <si>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</si>
  <si>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</si>
  <si>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</si>
  <si>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</si>
  <si>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</si>
  <si>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</si>
  <si>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</si>
  <si>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</si>
  <si>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</si>
  <si>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</si>
  <si>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</si>
  <si>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</si>
  <si>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</si>
  <si>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</si>
  <si>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</si>
  <si>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</si>
  <si>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</si>
  <si>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</si>
  <si>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</si>
  <si>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</si>
  <si>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</si>
  <si>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</si>
  <si>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</si>
  <si>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</si>
  <si>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</si>
  <si>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</si>
  <si>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</si>
  <si>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</si>
  <si>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</si>
  <si>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</si>
  <si>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</si>
  <si>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</si>
  <si>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</si>
  <si>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</si>
  <si>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</si>
  <si>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</si>
  <si>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</si>
  <si>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</si>
  <si>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</si>
  <si>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</si>
  <si>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</si>
  <si>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</si>
  <si>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</si>
  <si>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</si>
  <si>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</si>
  <si>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</si>
  <si>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</si>
  <si>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</si>
  <si>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</si>
  <si>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</si>
  <si>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</si>
  <si>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</si>
  <si>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</si>
  <si>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</si>
  <si>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</si>
  <si>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</si>
  <si>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</si>
  <si>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</si>
  <si>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</si>
  <si>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</si>
  <si>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</si>
  <si>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</si>
  <si>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</si>
  <si>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</si>
  <si>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</si>
  <si>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</si>
  <si>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</si>
  <si>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</si>
  <si>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</si>
  <si>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</si>
  <si>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</si>
  <si>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</si>
  <si>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</si>
  <si>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</si>
  <si>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</si>
  <si>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</si>
  <si>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</si>
  <si>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</si>
  <si>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</si>
  <si>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</si>
  <si>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</si>
  <si>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</si>
  <si>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</si>
  <si>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</si>
  <si>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</si>
  <si>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</si>
  <si>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</si>
  <si>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</si>
  <si>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</si>
  <si>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</si>
  <si>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</si>
  <si>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</si>
  <si>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</si>
  <si>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</si>
  <si>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</si>
  <si>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</si>
  <si>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</si>
  <si>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</si>
  <si>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</si>
  <si>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</si>
  <si>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</si>
  <si>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</si>
  <si>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</si>
  <si>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</si>
  <si>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</si>
  <si>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</si>
  <si>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</si>
  <si>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</si>
  <si>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</si>
  <si>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</si>
  <si>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</si>
  <si>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</si>
  <si>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</si>
  <si>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</si>
  <si>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</si>
  <si>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</si>
  <si>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</si>
  <si>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</si>
  <si>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</si>
  <si>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</si>
  <si>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</si>
  <si>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</si>
  <si>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</si>
  <si>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</si>
  <si>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</si>
  <si>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</si>
  <si>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</si>
  <si>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</si>
  <si>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</si>
  <si>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</si>
  <si>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</si>
  <si>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</si>
  <si>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</si>
  <si>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</si>
  <si>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</si>
  <si>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</si>
  <si>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</si>
  <si>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</si>
  <si>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</si>
  <si>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</si>
  <si>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</si>
  <si>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</si>
  <si>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</si>
  <si>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</si>
  <si>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</si>
  <si>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</si>
  <si>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</si>
  <si>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</si>
  <si>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</si>
  <si>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</si>
  <si>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</si>
  <si>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</si>
  <si>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</si>
  <si>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</si>
  <si>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</si>
  <si>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</si>
  <si>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</si>
  <si>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</si>
  <si>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</si>
  <si>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</si>
  <si>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</si>
  <si>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</si>
  <si>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</si>
  <si>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</si>
  <si>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</si>
  <si>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</si>
  <si>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</si>
  <si>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</si>
  <si>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</si>
  <si>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</si>
  <si>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</si>
  <si>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</si>
  <si>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</si>
  <si>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</si>
  <si>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</si>
  <si>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</si>
  <si>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</si>
  <si>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</si>
  <si>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</si>
  <si>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</si>
  <si>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</si>
  <si>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</si>
  <si>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</si>
  <si>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</si>
  <si>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</si>
  <si>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</si>
  <si>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</si>
  <si>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</si>
  <si>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</si>
  <si>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</si>
  <si>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</si>
  <si>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</si>
  <si>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</si>
  <si>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</si>
  <si>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</si>
  <si>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</si>
  <si>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</si>
  <si>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</si>
  <si>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</si>
  <si>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</si>
  <si>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</si>
  <si>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</si>
  <si>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</si>
  <si>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</si>
  <si>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</si>
  <si>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</si>
  <si>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</si>
  <si>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</si>
  <si>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</si>
  <si>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</si>
  <si>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</si>
  <si>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</si>
  <si>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</si>
  <si>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</si>
  <si>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</si>
  <si>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</si>
  <si>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</si>
  <si>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</si>
  <si>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</si>
  <si>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</si>
  <si>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</si>
  <si>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</si>
  <si>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</si>
  <si>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</si>
  <si>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</si>
  <si>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</si>
  <si>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</si>
  <si>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</si>
  <si>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</si>
  <si>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</si>
  <si>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</si>
  <si>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</si>
  <si>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</si>
  <si>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</si>
  <si>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</si>
  <si>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</si>
  <si>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</si>
  <si>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</si>
  <si>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</si>
  <si>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</si>
  <si>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</si>
  <si>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</si>
  <si>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</si>
  <si>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</si>
  <si>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</si>
  <si>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</si>
  <si>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</si>
  <si>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</si>
  <si>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</si>
  <si>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</si>
  <si>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</si>
  <si>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</si>
  <si>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</si>
  <si>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</si>
  <si>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</si>
  <si>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</si>
  <si>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</si>
  <si>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</si>
  <si>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</si>
  <si>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</si>
  <si>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</si>
  <si>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</si>
  <si>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</si>
  <si>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</si>
  <si>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</si>
  <si>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</si>
  <si>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</si>
  <si>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</si>
  <si>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</si>
  <si>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</si>
  <si>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</si>
  <si>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</si>
  <si>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</si>
  <si>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</si>
  <si>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</si>
  <si>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</si>
  <si>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</si>
  <si>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</si>
  <si>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</si>
  <si>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</si>
  <si>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</si>
  <si>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</si>
  <si>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</si>
  <si>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</si>
  <si>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</si>
  <si>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</si>
  <si>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</si>
  <si>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</si>
  <si>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</si>
  <si>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</si>
  <si>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</si>
  <si>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</si>
  <si>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</si>
  <si>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</si>
  <si>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</si>
  <si>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</si>
  <si>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</si>
  <si>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</si>
  <si>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</si>
  <si>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</si>
  <si>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</si>
  <si>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</si>
  <si>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</si>
  <si>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</si>
  <si>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</si>
  <si>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</si>
  <si>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</si>
  <si>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</si>
  <si>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</si>
  <si>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</si>
  <si>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</si>
  <si>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</si>
  <si>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</si>
  <si>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</si>
  <si>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</si>
  <si>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</si>
  <si>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</si>
  <si>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</si>
  <si>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</si>
  <si>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</si>
  <si>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</si>
  <si>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</si>
  <si>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</si>
  <si>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</si>
  <si>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</si>
  <si>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</si>
  <si>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</si>
  <si>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</si>
  <si>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</si>
  <si>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</si>
  <si>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</si>
  <si>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</si>
  <si>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</si>
  <si>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</si>
  <si>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</si>
  <si>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</si>
  <si>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</si>
  <si>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</si>
  <si>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</si>
  <si>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</si>
  <si>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</si>
  <si>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</si>
  <si>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</si>
  <si>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</si>
  <si>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</si>
  <si>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</si>
  <si>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</si>
  <si>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</si>
  <si>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</si>
  <si>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</si>
  <si>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</si>
  <si>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</si>
  <si>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</si>
  <si>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</si>
  <si>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</si>
  <si>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</si>
  <si>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</si>
  <si>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</si>
  <si>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</si>
  <si>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</si>
  <si>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</si>
  <si>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</si>
  <si>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</si>
  <si>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</si>
  <si>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</si>
  <si>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</si>
  <si>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</si>
  <si>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</si>
  <si>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</si>
  <si>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</si>
  <si>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</si>
  <si>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</si>
  <si>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</si>
  <si>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</si>
  <si>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</si>
  <si>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</si>
  <si>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</si>
  <si>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</si>
  <si>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</si>
  <si>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</si>
  <si>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</si>
  <si>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</si>
  <si>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</si>
  <si>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</si>
  <si>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</si>
  <si>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</si>
  <si>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</si>
  <si>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</si>
  <si>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</si>
  <si>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</si>
  <si>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</si>
  <si>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</si>
  <si>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</si>
  <si>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</si>
  <si>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</si>
  <si>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</si>
  <si>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</si>
  <si>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</si>
  <si>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</si>
  <si>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</si>
  <si>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</si>
  <si>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</si>
  <si>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</si>
  <si>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</si>
  <si>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</si>
  <si>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</si>
  <si>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</si>
  <si>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</si>
  <si>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</si>
  <si>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</si>
  <si>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</si>
  <si>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</si>
  <si>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</si>
  <si>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</si>
  <si>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</si>
  <si>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</si>
  <si>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</si>
  <si>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</si>
  <si>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</si>
  <si>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</si>
  <si>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</si>
  <si>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</si>
  <si>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</si>
  <si>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</si>
  <si>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</si>
  <si>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</si>
  <si>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</si>
  <si>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</si>
  <si>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</si>
  <si>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</si>
  <si>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</si>
  <si>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</si>
  <si>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</si>
  <si>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</si>
  <si>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</si>
  <si>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</si>
  <si>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</si>
  <si>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</si>
  <si>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</si>
  <si>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</si>
  <si>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</si>
  <si>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</si>
  <si>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</si>
  <si>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</si>
  <si>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</si>
  <si>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</si>
  <si>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</si>
  <si>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</si>
  <si>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</si>
  <si>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</si>
  <si>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</si>
  <si>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</si>
  <si>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</si>
  <si>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</si>
  <si>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</si>
  <si>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</si>
  <si>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</si>
  <si>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</si>
  <si>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</si>
  <si>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</si>
  <si>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</si>
  <si>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</si>
  <si>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</si>
  <si>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</si>
  <si>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</si>
  <si>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</si>
  <si>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</si>
  <si>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</si>
  <si>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</si>
  <si>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</si>
  <si>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</si>
  <si>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</si>
  <si>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</si>
  <si>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</si>
  <si>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</si>
  <si>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</si>
  <si>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</si>
  <si>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</si>
  <si>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</si>
  <si>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</si>
  <si>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</si>
  <si>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</si>
  <si>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</si>
  <si>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</si>
  <si>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</si>
  <si>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</si>
  <si>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</si>
  <si>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</si>
  <si>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</si>
  <si>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</si>
  <si>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</si>
  <si>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</si>
  <si>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</si>
  <si>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</si>
  <si>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</si>
  <si>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</si>
  <si>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</si>
  <si>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</si>
  <si>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</si>
  <si>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</si>
  <si>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</si>
  <si>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</si>
  <si>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</si>
  <si>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</si>
  <si>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</si>
  <si>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</si>
  <si>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</si>
  <si>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</si>
  <si>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</si>
  <si>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</si>
  <si>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</si>
  <si>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</si>
  <si>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</si>
  <si>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</si>
  <si>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</si>
  <si>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</si>
  <si>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</si>
  <si>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</si>
  <si>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</si>
  <si>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</si>
  <si>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</si>
  <si>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</si>
  <si>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</si>
  <si>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</si>
  <si>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</si>
  <si>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</si>
  <si>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</si>
  <si>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</si>
  <si>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</si>
  <si>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</si>
  <si>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</si>
  <si>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</si>
  <si>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</si>
  <si>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</si>
  <si>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</si>
  <si>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</si>
  <si>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</si>
  <si>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</si>
  <si>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</si>
  <si>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</si>
  <si>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</si>
  <si>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</si>
  <si>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</si>
  <si>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</si>
  <si>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</si>
  <si>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</si>
  <si>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</si>
  <si>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</si>
  <si>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</si>
  <si>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</si>
  <si>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</si>
  <si>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</si>
  <si>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</si>
  <si>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</si>
  <si>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</si>
  <si>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</si>
  <si>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</si>
  <si>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</si>
  <si>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</si>
  <si>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</si>
  <si>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</si>
  <si>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</si>
  <si>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</si>
  <si>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</si>
  <si>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</si>
  <si>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</si>
  <si>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</si>
  <si>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</si>
  <si>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</si>
  <si>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</si>
  <si>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</si>
  <si>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</si>
  <si>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</si>
  <si>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</si>
  <si>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</si>
  <si>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</si>
  <si>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</si>
  <si>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</si>
  <si>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</si>
  <si>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</si>
  <si>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</si>
  <si>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</si>
  <si>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</si>
  <si>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</si>
  <si>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</si>
  <si>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</si>
  <si>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</si>
  <si>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</si>
  <si>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</si>
  <si>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</si>
  <si>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</si>
  <si>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</si>
  <si>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</si>
  <si>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</si>
  <si>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</si>
  <si>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</si>
  <si>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</si>
  <si>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</si>
  <si>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</si>
  <si>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</si>
  <si>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</si>
  <si>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</si>
  <si>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</si>
  <si>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</si>
  <si>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</si>
  <si>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</si>
  <si>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</si>
  <si>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</si>
  <si>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</si>
  <si>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</si>
  <si>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</si>
  <si>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</si>
  <si>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</si>
  <si>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</si>
  <si>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</si>
  <si>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</si>
  <si>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</si>
  <si>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</si>
  <si>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</si>
  <si>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</si>
  <si>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</si>
  <si>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</si>
  <si>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</si>
  <si>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</si>
  <si>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</si>
  <si>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</si>
  <si>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</si>
  <si>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</si>
  <si>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</si>
  <si>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</si>
  <si>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</si>
  <si>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</si>
  <si>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</si>
  <si>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</si>
  <si>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</si>
  <si>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</si>
  <si>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</si>
  <si>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</si>
  <si>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</si>
  <si>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</si>
  <si>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</si>
  <si>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</si>
  <si>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</si>
  <si>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</si>
  <si>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</si>
  <si>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</si>
  <si>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</si>
  <si>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</si>
  <si>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</si>
  <si>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</si>
  <si>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</si>
  <si>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</si>
  <si>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</si>
  <si>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</si>
  <si>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</si>
  <si>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</si>
  <si>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</si>
  <si>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</si>
  <si>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</si>
  <si>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</si>
  <si>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</si>
  <si>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</si>
  <si>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</si>
  <si>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</si>
  <si>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</si>
  <si>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</si>
  <si>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</si>
  <si>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</si>
  <si>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</si>
  <si>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</si>
  <si>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</si>
  <si>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</si>
  <si>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</si>
  <si>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</si>
  <si>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</si>
  <si>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</si>
  <si>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</si>
  <si>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</si>
  <si>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</si>
  <si>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</si>
  <si>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</si>
  <si>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</si>
  <si>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</si>
  <si>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</si>
  <si>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</si>
  <si>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</si>
  <si>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</si>
  <si>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</si>
  <si>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</si>
  <si>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</si>
  <si>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</si>
  <si>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</si>
  <si>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</si>
  <si>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</si>
  <si>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</si>
  <si>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</si>
  <si>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</si>
  <si>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</si>
  <si>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</si>
  <si>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</si>
  <si>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</si>
  <si>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</si>
  <si>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</si>
  <si>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</si>
  <si>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</si>
  <si>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</si>
  <si>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</si>
  <si>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</si>
  <si>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</si>
  <si>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</si>
  <si>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</si>
  <si>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</si>
  <si>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</si>
  <si>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</si>
  <si>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</si>
  <si>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</si>
  <si>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</si>
  <si>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</si>
  <si>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</si>
  <si>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</si>
  <si>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</si>
  <si>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</si>
  <si>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</si>
  <si>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</si>
  <si>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</si>
  <si>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</si>
  <si>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</si>
  <si>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</si>
  <si>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</si>
  <si>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</si>
  <si>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</si>
  <si>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</si>
  <si>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</si>
  <si>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</si>
  <si>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</si>
  <si>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</si>
  <si>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</si>
  <si>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</si>
  <si>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</si>
  <si>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</si>
  <si>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</si>
  <si>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</si>
  <si>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</si>
  <si>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</si>
  <si>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</si>
  <si>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</si>
  <si>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</si>
  <si>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</si>
  <si>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</si>
  <si>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</si>
  <si>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</si>
  <si>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</si>
  <si>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</si>
  <si>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</si>
  <si>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</si>
  <si>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</si>
  <si>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</si>
  <si>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</si>
  <si>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</si>
  <si>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</si>
  <si>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</si>
  <si>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</si>
  <si>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</si>
  <si>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</si>
  <si>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</si>
  <si>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</si>
  <si>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</si>
  <si>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</si>
  <si>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</si>
  <si>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</si>
  <si>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</si>
  <si>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</si>
  <si>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</si>
  <si>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</si>
  <si>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</si>
  <si>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</si>
  <si>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</si>
  <si>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</si>
  <si>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</si>
  <si>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</si>
  <si>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</si>
  <si>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</si>
  <si>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</si>
  <si>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</si>
  <si>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</si>
  <si>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</si>
  <si>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</si>
  <si>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</si>
  <si>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</si>
  <si>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</si>
  <si>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</si>
  <si>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</si>
  <si>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</si>
  <si>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</si>
  <si>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</si>
  <si>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</si>
  <si>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</si>
  <si>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</si>
  <si>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</si>
  <si>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</si>
  <si>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</si>
  <si>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</si>
  <si>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</si>
  <si>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</si>
  <si>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</si>
  <si>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</si>
  <si>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</si>
  <si>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</si>
  <si>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</si>
  <si>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</si>
  <si>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</si>
  <si>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</si>
  <si>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</si>
  <si>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</si>
  <si>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</si>
  <si>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</si>
  <si>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</si>
  <si>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</si>
  <si>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</si>
  <si>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</si>
  <si>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</si>
  <si>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</si>
  <si>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</si>
  <si>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</si>
  <si>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</si>
  <si>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</si>
  <si>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</si>
  <si>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</si>
  <si>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</si>
  <si>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</si>
  <si>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</si>
  <si>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</si>
  <si>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</si>
  <si>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</si>
  <si>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</si>
  <si>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</si>
  <si>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</si>
  <si>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</si>
  <si>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</si>
  <si>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</si>
  <si>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</si>
  <si>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</si>
  <si>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</si>
  <si>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</si>
  <si>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</si>
  <si>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</si>
  <si>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</si>
  <si>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</si>
  <si>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</si>
  <si>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</si>
  <si>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</si>
  <si>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</si>
  <si>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</si>
  <si>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</si>
  <si>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</si>
  <si>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</si>
  <si>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</si>
  <si>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</si>
  <si>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</si>
  <si>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</si>
  <si>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</si>
  <si>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</si>
  <si>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</si>
  <si>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</si>
  <si>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</si>
  <si>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</si>
  <si>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</si>
  <si>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</si>
  <si>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</si>
  <si>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</si>
  <si>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</si>
  <si>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</si>
  <si>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</si>
  <si>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</si>
  <si>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</si>
  <si>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</si>
  <si>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</si>
  <si>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</si>
  <si>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</si>
  <si>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</si>
  <si>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</si>
  <si>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</si>
  <si>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</si>
  <si>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</si>
  <si>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</si>
  <si>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</si>
  <si>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</si>
  <si>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</si>
  <si>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</si>
  <si>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</si>
  <si>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</si>
  <si>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</si>
  <si>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</si>
  <si>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</si>
  <si>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</si>
  <si>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</si>
  <si>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</si>
  <si>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</si>
  <si>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</si>
  <si>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</si>
  <si>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</si>
  <si>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</si>
  <si>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</si>
  <si>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</si>
  <si>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</si>
  <si>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</si>
  <si>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</si>
  <si>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</si>
  <si>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</si>
  <si>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</si>
  <si>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</si>
  <si>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</si>
  <si>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</si>
  <si>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</si>
  <si>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</si>
  <si>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</si>
  <si>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</si>
  <si>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</si>
  <si>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</si>
  <si>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</si>
  <si>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</si>
  <si>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</si>
  <si>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</si>
  <si>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</si>
  <si>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</si>
  <si>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</si>
  <si>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</si>
  <si>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</si>
  <si>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</si>
  <si>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</si>
  <si>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</si>
  <si>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</si>
  <si>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</si>
  <si>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</si>
  <si>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</si>
  <si>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</si>
  <si>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</si>
  <si>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</si>
  <si>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</si>
  <si>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</si>
  <si>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</si>
  <si>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</si>
  <si>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</si>
  <si>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</si>
  <si>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</si>
  <si>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</si>
  <si>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</si>
  <si>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</si>
  <si>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</si>
  <si>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</si>
  <si>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</si>
  <si>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</si>
  <si>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</si>
  <si>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</si>
  <si>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</si>
  <si>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</si>
  <si>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</si>
  <si>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</si>
  <si>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</si>
  <si>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</si>
  <si>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</si>
  <si>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</si>
  <si>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</si>
  <si>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</si>
  <si>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</si>
  <si>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</si>
  <si>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</si>
  <si>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</si>
  <si>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</si>
  <si>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</si>
  <si>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</si>
  <si>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</si>
  <si>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</si>
  <si>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</si>
  <si>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</si>
  <si>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</si>
  <si>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</si>
  <si>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</si>
  <si>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</si>
  <si>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</si>
  <si>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</si>
  <si>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</si>
  <si>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</si>
  <si>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</si>
  <si>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</si>
  <si>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</si>
  <si>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</si>
  <si>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</si>
  <si>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</si>
  <si>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</si>
  <si>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</si>
  <si>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</si>
  <si>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</si>
  <si>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</si>
  <si>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</si>
  <si>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</si>
  <si>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</si>
  <si>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</si>
  <si>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</si>
  <si>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</si>
  <si>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</si>
  <si>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</si>
  <si>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</si>
  <si>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</si>
  <si>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</si>
  <si>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</si>
  <si>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</si>
  <si>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</si>
  <si>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</si>
  <si>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</si>
  <si>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</si>
  <si>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</si>
  <si>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</si>
  <si>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</si>
  <si>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</si>
  <si>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</si>
  <si>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</si>
  <si>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</si>
  <si>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</si>
  <si>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</si>
  <si>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</si>
  <si>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</si>
  <si>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</si>
  <si>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</si>
  <si>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</si>
  <si>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</si>
  <si>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</si>
  <si>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</si>
  <si>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</si>
  <si>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</si>
  <si>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</si>
  <si>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</si>
  <si>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</si>
  <si>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</si>
  <si>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</si>
  <si>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</si>
  <si>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</si>
  <si>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</si>
  <si>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</si>
  <si>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</si>
  <si>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</si>
  <si>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</si>
  <si>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</si>
  <si>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</si>
  <si>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</si>
  <si>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</si>
  <si>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</si>
  <si>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</si>
  <si>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</si>
  <si>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</si>
  <si>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</si>
  <si>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</si>
  <si>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</si>
  <si>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</si>
  <si>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</si>
  <si>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</si>
  <si>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</si>
  <si>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</si>
  <si>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</si>
  <si>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</si>
  <si>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</si>
  <si>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</si>
  <si>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</si>
  <si>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</si>
  <si>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</si>
  <si>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</si>
  <si>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</si>
  <si>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</si>
  <si>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</si>
  <si>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</si>
  <si>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</si>
  <si>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</si>
  <si>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</si>
  <si>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</si>
  <si>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</si>
  <si>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</si>
  <si>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</si>
  <si>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</si>
  <si>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</si>
  <si>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</si>
  <si>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</si>
  <si>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</si>
  <si>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</si>
  <si>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</si>
  <si>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</si>
  <si>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</si>
  <si>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</si>
  <si>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</si>
  <si>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</si>
  <si>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</si>
  <si>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</si>
  <si>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</si>
  <si>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</si>
  <si>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</si>
  <si>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</si>
  <si>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</si>
  <si>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</si>
  <si>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</si>
  <si>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</si>
  <si>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</si>
  <si>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</si>
  <si>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</si>
  <si>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</si>
  <si>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</si>
  <si>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</si>
  <si>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</si>
  <si>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</si>
  <si>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</si>
  <si>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</si>
  <si>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</si>
  <si>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</si>
  <si>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</si>
  <si>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</si>
  <si>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</si>
  <si>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</si>
  <si>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</si>
  <si>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</si>
  <si>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</si>
  <si>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</si>
  <si>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</si>
  <si>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</si>
  <si>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</si>
  <si>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</si>
  <si>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</si>
  <si>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</si>
  <si>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</si>
  <si>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</si>
  <si>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</si>
  <si>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</si>
  <si>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</si>
  <si>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</si>
  <si>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</si>
  <si>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</si>
  <si>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</si>
  <si>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</si>
  <si>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</si>
  <si>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</si>
  <si>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</si>
  <si>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</si>
  <si>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</si>
  <si>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</si>
  <si>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</si>
  <si>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</si>
  <si>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</si>
  <si>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</si>
  <si>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</si>
  <si>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</si>
  <si>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</si>
  <si>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</si>
  <si>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</si>
  <si>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</si>
  <si>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</si>
  <si>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</si>
  <si>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</si>
  <si>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</si>
  <si>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</si>
  <si>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</si>
  <si>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</si>
  <si>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</si>
  <si>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</si>
  <si>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</si>
  <si>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</si>
  <si>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</si>
  <si>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</si>
  <si>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</si>
  <si>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</si>
  <si>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</si>
  <si>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</si>
  <si>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</si>
  <si>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</si>
  <si>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</si>
  <si>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</si>
  <si>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</si>
  <si>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</si>
  <si>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</si>
  <si>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</si>
  <si>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</si>
  <si>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</si>
  <si>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</si>
  <si>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</si>
  <si>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</si>
  <si>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</si>
  <si>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</si>
  <si>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</si>
  <si>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</si>
  <si>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</si>
  <si>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</si>
  <si>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</si>
  <si>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</si>
  <si>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</si>
  <si>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</si>
  <si>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</si>
  <si>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</si>
  <si>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</si>
  <si>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</si>
  <si>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</si>
  <si>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</si>
  <si>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</si>
  <si>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</si>
  <si>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</si>
  <si>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</si>
  <si>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</si>
  <si>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</si>
  <si>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</si>
  <si>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</si>
  <si>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</si>
  <si>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</si>
  <si>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</si>
  <si>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</si>
  <si>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</si>
  <si>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</si>
  <si>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</si>
  <si>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</si>
  <si>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</si>
  <si>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</si>
  <si>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</si>
  <si>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</si>
  <si>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</si>
  <si>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</si>
  <si>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</si>
  <si>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</si>
  <si>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</si>
  <si>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</si>
  <si>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</si>
  <si>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</si>
  <si>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</si>
  <si>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</si>
  <si>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</si>
  <si>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</si>
  <si>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</si>
  <si>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</si>
  <si>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</si>
  <si>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</si>
  <si>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</si>
  <si>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</si>
  <si>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</si>
  <si>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</si>
  <si>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</si>
  <si>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</si>
  <si>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</si>
  <si>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</si>
  <si>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</si>
  <si>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</si>
  <si>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</si>
  <si>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</si>
  <si>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</si>
  <si>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</si>
  <si>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</si>
  <si>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</si>
  <si>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</si>
  <si>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</si>
  <si>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</si>
  <si>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</si>
  <si>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</si>
  <si>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</si>
  <si>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</si>
  <si>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</si>
  <si>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</si>
  <si>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</si>
  <si>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</si>
  <si>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</si>
  <si>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</si>
  <si>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</si>
  <si>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</si>
  <si>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</si>
  <si>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</si>
  <si>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</si>
  <si>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</si>
  <si>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</si>
  <si>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</si>
  <si>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</si>
  <si>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</si>
  <si>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</si>
  <si>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</si>
  <si>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</si>
  <si>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</si>
  <si>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</si>
  <si>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</si>
  <si>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</si>
  <si>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</si>
  <si>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</si>
  <si>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</si>
  <si>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</si>
  <si>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</si>
  <si>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</si>
  <si>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</si>
  <si>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</si>
  <si>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</si>
  <si>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</si>
  <si>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</si>
  <si>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</si>
  <si>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</si>
  <si>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</si>
  <si>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</si>
  <si>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</si>
  <si>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</si>
  <si>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</si>
  <si>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</si>
  <si>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</si>
  <si>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</si>
  <si>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</si>
  <si>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</si>
  <si>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</si>
  <si>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</si>
  <si>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</si>
  <si>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</si>
  <si>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</si>
  <si>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</si>
  <si>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</si>
  <si>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</si>
  <si>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</si>
  <si>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</si>
  <si>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</si>
  <si>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</si>
  <si>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</si>
  <si>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</si>
  <si>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</si>
  <si>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</si>
  <si>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</si>
  <si>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</si>
  <si>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</si>
  <si>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</si>
  <si>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</si>
  <si>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</si>
  <si>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</si>
  <si>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</si>
  <si>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</si>
  <si>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</si>
  <si>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</si>
  <si>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</si>
  <si>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</si>
  <si>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</si>
  <si>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</si>
  <si>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</si>
  <si>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</si>
  <si>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</si>
  <si>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</si>
  <si>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</si>
  <si>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</si>
  <si>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</si>
  <si>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</si>
  <si>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</si>
  <si>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</si>
  <si>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</si>
  <si>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</si>
  <si>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</si>
  <si>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</si>
  <si>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</si>
  <si>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</si>
  <si>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</si>
  <si>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</si>
  <si>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</si>
  <si>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</si>
  <si>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</si>
  <si>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</si>
  <si>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</si>
  <si>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</si>
  <si>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</si>
  <si>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</si>
  <si>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</si>
  <si>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</si>
  <si>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</si>
  <si>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</si>
  <si>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</si>
  <si>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</si>
  <si>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</si>
  <si>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</si>
  <si>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</si>
  <si>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</si>
  <si>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</si>
  <si>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</si>
  <si>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</si>
  <si>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</si>
  <si>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</si>
  <si>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</si>
  <si>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</si>
  <si>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</si>
  <si>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</si>
  <si>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</si>
  <si>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</si>
  <si>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</si>
  <si>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</si>
  <si>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</si>
  <si>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</si>
  <si>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</si>
  <si>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</si>
  <si>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</si>
  <si>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</si>
  <si>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</si>
  <si>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</si>
  <si>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</si>
  <si>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</si>
  <si>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</si>
  <si>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</si>
  <si>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</si>
  <si>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</si>
  <si>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</si>
  <si>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</si>
  <si>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</si>
  <si>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</si>
  <si>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</si>
  <si>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</si>
  <si>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</si>
  <si>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</si>
  <si>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</si>
  <si>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</si>
  <si>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</si>
  <si>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</si>
  <si>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</si>
  <si>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</si>
  <si>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</si>
  <si>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</si>
  <si>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</si>
  <si>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</si>
  <si>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</si>
  <si>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</si>
  <si>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</si>
  <si>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</si>
  <si>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</si>
  <si>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</si>
  <si>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</si>
  <si>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</si>
  <si>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</si>
  <si>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</si>
  <si>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</si>
  <si>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</si>
  <si>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</si>
  <si>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</si>
  <si>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</si>
  <si>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</si>
  <si>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</si>
  <si>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</si>
  <si>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</si>
  <si>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</si>
  <si>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</si>
  <si>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</si>
  <si>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</si>
  <si>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</si>
  <si>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</si>
  <si>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</si>
  <si>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</si>
  <si>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</si>
  <si>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</si>
  <si>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</si>
  <si>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</si>
  <si>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</si>
  <si>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</si>
  <si>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</si>
  <si>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</si>
  <si>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</si>
  <si>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</si>
  <si>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</si>
  <si>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</si>
  <si>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</si>
  <si>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</si>
  <si>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</si>
  <si>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</si>
  <si>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</si>
  <si>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</si>
  <si>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</si>
  <si>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</si>
  <si>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</si>
  <si>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</si>
  <si>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</si>
  <si>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</si>
  <si>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</si>
  <si>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</si>
  <si>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</si>
  <si>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</si>
  <si>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</si>
  <si>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</si>
  <si>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</si>
  <si>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</si>
  <si>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</si>
  <si>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</si>
  <si>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</si>
  <si>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</si>
  <si>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</si>
  <si>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</si>
  <si>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</si>
  <si>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</si>
  <si>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</si>
  <si>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</si>
  <si>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</si>
  <si>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</si>
  <si>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</si>
  <si>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</si>
  <si>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</si>
  <si>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</si>
  <si>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</si>
  <si>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</si>
  <si>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</si>
  <si>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</si>
  <si>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</si>
  <si>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</si>
  <si>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</si>
  <si>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</si>
  <si>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</si>
  <si>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</si>
  <si>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</si>
  <si>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</si>
  <si>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</si>
  <si>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</si>
  <si>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</si>
  <si>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</si>
  <si>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</si>
  <si>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</si>
  <si>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</si>
  <si>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</si>
  <si>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</si>
  <si>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</si>
  <si>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</si>
  <si>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</si>
  <si>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</si>
  <si>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</si>
  <si>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</si>
  <si>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</si>
  <si>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</si>
  <si>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</si>
  <si>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</si>
  <si>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</si>
  <si>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</si>
  <si>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</si>
  <si>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</si>
  <si>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</si>
  <si>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</si>
  <si>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</si>
  <si>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</si>
  <si>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</si>
  <si>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</si>
  <si>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</si>
  <si>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</si>
  <si>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</si>
  <si>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</si>
  <si>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</si>
  <si>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</si>
  <si>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</si>
  <si>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</si>
  <si>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</si>
  <si>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</si>
  <si>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</si>
  <si>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</si>
  <si>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</si>
  <si>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</si>
  <si>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</si>
  <si>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</si>
  <si>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</si>
  <si>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</si>
  <si>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</si>
  <si>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</si>
  <si>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</si>
  <si>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</si>
  <si>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</si>
  <si>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</si>
  <si>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</si>
  <si>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</si>
  <si>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</si>
  <si>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</si>
  <si>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</si>
  <si>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</si>
  <si>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</si>
  <si>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</si>
  <si>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</si>
  <si>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</si>
  <si>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</si>
  <si>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</si>
  <si>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</si>
  <si>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</si>
  <si>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</si>
  <si>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</si>
  <si>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</si>
  <si>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</si>
  <si>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</si>
  <si>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</si>
  <si>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</si>
  <si>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</si>
  <si>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</si>
  <si>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</si>
  <si>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</si>
  <si>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</si>
  <si>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</si>
  <si>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</si>
  <si>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</si>
  <si>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</si>
  <si>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</si>
  <si>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</si>
  <si>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</si>
  <si>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</si>
  <si>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</si>
  <si>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</si>
  <si>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</si>
  <si>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</si>
  <si>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</si>
  <si>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</si>
  <si>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</si>
  <si>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</si>
  <si>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</si>
  <si>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</si>
  <si>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</si>
  <si>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</si>
  <si>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</si>
  <si>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</si>
  <si>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</si>
  <si>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</si>
  <si>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</si>
  <si>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</si>
  <si>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</si>
  <si>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</si>
  <si>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</si>
  <si>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</si>
  <si>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</si>
  <si>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</si>
  <si>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</si>
  <si>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</si>
  <si>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</si>
  <si>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</si>
  <si>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</si>
  <si>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</si>
  <si>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</si>
  <si>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</si>
  <si>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</si>
  <si>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</si>
  <si>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</si>
  <si>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</si>
  <si>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</si>
  <si>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</si>
  <si>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</si>
  <si>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</si>
  <si>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</si>
  <si>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</si>
  <si>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</si>
  <si>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</si>
  <si>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</si>
  <si>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</si>
  <si>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</si>
  <si>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</si>
  <si>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</si>
  <si>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</si>
  <si>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</si>
  <si>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</si>
  <si>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</si>
  <si>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</si>
  <si>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</si>
  <si>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</si>
  <si>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</si>
  <si>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</si>
  <si>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</si>
  <si>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</si>
  <si>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</si>
  <si>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</si>
  <si>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</si>
  <si>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</si>
  <si>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</si>
  <si>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</si>
  <si>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</si>
  <si>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</si>
  <si>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</si>
  <si>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</si>
  <si>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</si>
  <si>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</si>
  <si>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</si>
  <si>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</si>
  <si>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</si>
  <si>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</si>
  <si>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</si>
  <si>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</si>
  <si>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</si>
  <si>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</si>
  <si>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</si>
  <si>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</si>
  <si>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</si>
  <si>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</si>
  <si>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</si>
  <si>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</si>
  <si>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</si>
  <si>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</si>
  <si>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</si>
  <si>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</si>
  <si>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</si>
  <si>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</si>
  <si>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</si>
  <si>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</si>
  <si>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</si>
  <si>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</si>
  <si>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</si>
  <si>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</si>
  <si>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</si>
  <si>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</si>
  <si>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</si>
  <si>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</si>
  <si>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</si>
  <si>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</si>
  <si>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</si>
  <si>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</si>
  <si>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</si>
  <si>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</si>
  <si>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</si>
  <si>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</si>
  <si>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</si>
  <si>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</si>
  <si>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</si>
  <si>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</si>
  <si>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</si>
  <si>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</si>
  <si>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</si>
  <si>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</si>
  <si>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</si>
  <si>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</si>
  <si>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</si>
  <si>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</si>
  <si>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</si>
  <si>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</si>
  <si>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</si>
  <si>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</si>
  <si>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</si>
  <si>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</si>
  <si>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</si>
  <si>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</si>
  <si>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</si>
  <si>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</si>
  <si>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</si>
  <si>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</si>
  <si>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</si>
  <si>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</si>
  <si>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</si>
  <si>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</si>
  <si>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</si>
  <si>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</si>
  <si>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</si>
  <si>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</si>
  <si>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</si>
  <si>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</si>
  <si>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</si>
  <si>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</si>
  <si>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</si>
  <si>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</si>
  <si>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</si>
  <si>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</si>
  <si>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</si>
  <si>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</si>
  <si>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</si>
  <si>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</si>
  <si>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</si>
  <si>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</si>
  <si>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</si>
  <si>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</si>
  <si>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</si>
  <si>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</si>
  <si>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</si>
  <si>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</si>
  <si>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</si>
  <si>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</si>
  <si>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</si>
  <si>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</si>
  <si>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</si>
  <si>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</si>
  <si>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</si>
  <si>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</si>
  <si>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</si>
  <si>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</si>
  <si>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</si>
  <si>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</si>
  <si>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</si>
  <si>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</si>
  <si>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</si>
  <si>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</si>
  <si>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</si>
  <si>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</si>
  <si>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</si>
  <si>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</si>
  <si>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</si>
  <si>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</si>
  <si>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</si>
  <si>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</si>
  <si>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</si>
  <si>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</si>
  <si>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</si>
  <si>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</si>
  <si>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</si>
  <si>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</si>
  <si>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</si>
  <si>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</si>
  <si>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</si>
  <si>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</si>
  <si>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</si>
  <si>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</si>
  <si>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</si>
  <si>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</si>
  <si>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</si>
  <si>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</si>
  <si>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</si>
  <si>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</si>
  <si>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</si>
  <si>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</si>
  <si>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</si>
  <si>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</si>
  <si>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</si>
  <si>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</si>
  <si>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</si>
  <si>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</si>
  <si>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</si>
  <si>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</si>
  <si>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</si>
  <si>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</si>
  <si>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</si>
  <si>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</si>
  <si>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</si>
  <si>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</si>
  <si>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</si>
  <si>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</si>
  <si>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</si>
  <si>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</si>
  <si>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</si>
  <si>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</si>
  <si>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</si>
  <si>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</si>
  <si>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</si>
  <si>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</si>
  <si>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</si>
  <si>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</si>
  <si>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</si>
  <si>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</si>
  <si>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</si>
  <si>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</si>
  <si>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</si>
  <si>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</si>
  <si>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</si>
  <si>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</si>
  <si>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</si>
  <si>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</si>
  <si>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</si>
  <si>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</si>
  <si>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</si>
  <si>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</si>
  <si>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</si>
  <si>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</si>
  <si>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</si>
  <si>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</si>
  <si>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</si>
  <si>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</si>
  <si>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</si>
  <si>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</si>
  <si>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</si>
  <si>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</si>
  <si>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</si>
  <si>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</si>
  <si>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</si>
  <si>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</si>
  <si>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</si>
  <si>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</si>
  <si>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</si>
  <si>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</si>
  <si>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</si>
  <si>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</si>
  <si>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</si>
  <si>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</si>
  <si>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</si>
  <si>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</si>
  <si>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</si>
  <si>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</si>
  <si>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</si>
  <si>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</si>
  <si>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</si>
  <si>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</si>
  <si>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</si>
  <si>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</si>
  <si>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</si>
  <si>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</si>
  <si>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</si>
  <si>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</si>
  <si>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</si>
  <si>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</si>
  <si>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</si>
  <si>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</si>
  <si>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</si>
  <si>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</si>
  <si>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</si>
  <si>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</si>
  <si>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</si>
  <si>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</si>
  <si>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</si>
  <si>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</si>
  <si>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</si>
  <si>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</si>
  <si>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</si>
  <si>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</si>
  <si>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</si>
  <si>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</si>
  <si>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</si>
  <si>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</si>
  <si>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</si>
  <si>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</si>
  <si>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</si>
  <si>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</si>
  <si>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</si>
  <si>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</si>
  <si>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</si>
  <si>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</si>
  <si>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</si>
  <si>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</si>
  <si>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</si>
  <si>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</si>
  <si>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</si>
  <si>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</si>
  <si>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</si>
  <si>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</si>
  <si>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</si>
  <si>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</si>
  <si>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</si>
  <si>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</si>
  <si>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</si>
  <si>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</si>
  <si>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</si>
  <si>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</si>
  <si>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</si>
  <si>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</si>
  <si>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</si>
  <si>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</si>
  <si>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</si>
  <si>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</si>
  <si>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</si>
  <si>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</si>
  <si>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</si>
  <si>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</si>
  <si>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</si>
  <si>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</si>
  <si>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</si>
  <si>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</si>
  <si>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</si>
  <si>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</si>
  <si>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</si>
  <si>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</si>
  <si>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</si>
  <si>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</si>
  <si>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</si>
  <si>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</si>
  <si>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</si>
  <si>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</si>
  <si>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</si>
  <si>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</si>
  <si>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</si>
  <si>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</si>
  <si>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</si>
  <si>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</si>
  <si>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</si>
  <si>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</si>
  <si>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</si>
  <si>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</si>
  <si>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</si>
  <si>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</si>
  <si>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</si>
  <si>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</si>
  <si>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</si>
  <si>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</si>
  <si>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</si>
  <si>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</si>
  <si>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</si>
  <si>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</si>
  <si>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</si>
  <si>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</si>
  <si>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</si>
  <si>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</si>
  <si>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</si>
  <si>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</si>
  <si>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</si>
  <si>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</si>
  <si>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</si>
  <si>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</si>
  <si>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</si>
  <si>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</si>
  <si>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</si>
  <si>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</si>
  <si>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</si>
  <si>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</si>
  <si>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</si>
  <si>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</si>
  <si>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</si>
  <si>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</si>
  <si>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</si>
  <si>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</si>
  <si>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</si>
  <si>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</si>
  <si>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</si>
  <si>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</si>
  <si>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</si>
  <si>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</si>
  <si>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</si>
  <si>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</si>
  <si>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</si>
  <si>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</si>
  <si>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</si>
  <si>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</si>
  <si>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</si>
  <si>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</si>
  <si>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</si>
  <si>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</si>
  <si>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</si>
  <si>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</si>
  <si>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</si>
  <si>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</si>
  <si>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</si>
  <si>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</si>
  <si>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</si>
  <si>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</si>
  <si>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</si>
  <si>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</si>
  <si>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</si>
  <si>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</si>
  <si>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</si>
  <si>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</si>
  <si>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</si>
  <si>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</si>
  <si>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</si>
  <si>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</si>
  <si>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</si>
  <si>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</si>
  <si>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</si>
  <si>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</si>
  <si>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</si>
  <si>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</si>
  <si>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</si>
  <si>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</si>
  <si>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</si>
  <si>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</si>
  <si>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</si>
  <si>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</si>
  <si>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</si>
  <si>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</si>
  <si>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</si>
  <si>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</si>
  <si>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</si>
  <si>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</si>
  <si>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</si>
  <si>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</si>
  <si>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</si>
  <si>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</si>
  <si>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</si>
  <si>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</si>
  <si>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</si>
  <si>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</si>
  <si>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</si>
  <si>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</si>
  <si>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</si>
  <si>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</si>
  <si>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</si>
  <si>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</si>
  <si>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</si>
  <si>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</si>
  <si>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</si>
  <si>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</si>
  <si>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</si>
  <si>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</si>
  <si>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</si>
  <si>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</si>
  <si>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</si>
  <si>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</si>
  <si>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</si>
  <si>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</si>
  <si>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</si>
  <si>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</si>
  <si>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</si>
  <si>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</si>
  <si>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</si>
  <si>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</si>
  <si>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</si>
  <si>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</si>
  <si>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</si>
  <si>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</si>
  <si>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</si>
  <si>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</si>
  <si>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</si>
  <si>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</si>
  <si>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</si>
  <si>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</si>
  <si>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</si>
  <si>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</si>
  <si>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</si>
  <si>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</si>
  <si>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</si>
  <si>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</si>
  <si>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</si>
  <si>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</si>
  <si>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</si>
  <si>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</si>
  <si>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</si>
  <si>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</si>
  <si>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</si>
  <si>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</si>
  <si>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</si>
  <si>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</si>
  <si>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</si>
  <si>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</si>
  <si>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</si>
  <si>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</si>
  <si>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</si>
  <si>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</si>
  <si>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</si>
  <si>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</si>
  <si>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</si>
  <si>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</si>
  <si>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</si>
  <si>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</si>
  <si>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</si>
  <si>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</si>
  <si>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</si>
  <si>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</si>
  <si>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</si>
  <si>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</si>
  <si>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</si>
  <si>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</si>
  <si>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</si>
  <si>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</si>
  <si>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</si>
  <si>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</si>
  <si>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</si>
  <si>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</si>
  <si>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</si>
  <si>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</si>
  <si>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</si>
  <si>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</si>
  <si>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</si>
  <si>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</si>
  <si>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</si>
  <si>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</si>
  <si>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</si>
  <si>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</si>
  <si>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</si>
  <si>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</si>
  <si>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</si>
  <si>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</si>
  <si>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</si>
  <si>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</si>
  <si>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</si>
  <si>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</si>
  <si>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</si>
  <si>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</si>
  <si>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</si>
  <si>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</si>
  <si>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</si>
  <si>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</si>
  <si>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</si>
  <si>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</si>
  <si>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</si>
  <si>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</si>
  <si>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</si>
  <si>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</si>
  <si>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</si>
  <si>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</si>
  <si>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</si>
  <si>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</si>
  <si>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</si>
  <si>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</si>
  <si>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</si>
  <si>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</si>
  <si>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</si>
  <si>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</si>
  <si>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</si>
  <si>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</si>
  <si>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</si>
  <si>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</si>
  <si>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</si>
  <si>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</si>
  <si>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</si>
  <si>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</si>
  <si>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</si>
  <si>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</si>
  <si>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</si>
  <si>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</si>
  <si>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</si>
  <si>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</si>
  <si>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</si>
  <si>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</si>
  <si>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</si>
  <si>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</si>
  <si>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</si>
  <si>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</si>
  <si>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</si>
  <si>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</si>
  <si>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</si>
  <si>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</si>
  <si>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</si>
  <si>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</si>
  <si>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</si>
  <si>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</si>
  <si>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</si>
  <si>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</si>
  <si>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</si>
  <si>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</si>
  <si>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</si>
  <si>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</si>
  <si>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</si>
  <si>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</si>
  <si>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</si>
  <si>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</si>
  <si>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</si>
  <si>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</si>
  <si>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</si>
  <si>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</si>
  <si>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</si>
  <si>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</si>
  <si>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</si>
  <si>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</si>
  <si>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</si>
  <si>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</si>
  <si>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</si>
  <si>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</si>
  <si>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</si>
  <si>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</si>
  <si>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</si>
  <si>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</si>
  <si>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</si>
  <si>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</si>
  <si>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</si>
  <si>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</si>
  <si>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</si>
  <si>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</si>
  <si>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</si>
  <si>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</si>
  <si>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</si>
  <si>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</si>
  <si>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</si>
  <si>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</si>
  <si>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</si>
  <si>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</si>
  <si>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</si>
  <si>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</si>
  <si>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</si>
  <si>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</si>
  <si>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</si>
  <si>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</si>
  <si>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</si>
  <si>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</si>
  <si>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</si>
  <si>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</si>
  <si>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</si>
  <si>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</si>
  <si>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</si>
  <si>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</si>
  <si>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</si>
  <si>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</si>
  <si>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</si>
  <si>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</si>
  <si>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</si>
  <si>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</si>
  <si>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</si>
  <si>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</si>
  <si>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</si>
  <si>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</si>
  <si>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</si>
  <si>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</si>
  <si>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</si>
  <si>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</si>
  <si>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</si>
  <si>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</si>
  <si>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</si>
  <si>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</si>
  <si>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</si>
  <si>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</si>
  <si>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</si>
  <si>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</si>
  <si>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</si>
  <si>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</si>
  <si>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</si>
  <si>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</si>
  <si>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</si>
  <si>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</si>
  <si>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</si>
  <si>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</si>
  <si>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</si>
  <si>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</si>
  <si>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</si>
  <si>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</si>
  <si>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</si>
  <si>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</si>
  <si>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</si>
  <si>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</si>
  <si>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</si>
  <si>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</si>
  <si>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</si>
  <si>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</si>
  <si>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</si>
  <si>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</si>
  <si>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</si>
  <si>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</si>
  <si>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</si>
  <si>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</si>
  <si>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</si>
  <si>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</si>
  <si>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</si>
  <si>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</si>
  <si>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</si>
  <si>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</si>
  <si>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</si>
  <si>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</si>
  <si>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</si>
  <si>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</si>
  <si>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</si>
  <si>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</si>
  <si>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</si>
  <si>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</si>
  <si>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</si>
  <si>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</si>
  <si>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</si>
  <si>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</si>
  <si>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</si>
  <si>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</si>
  <si>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</si>
  <si>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</si>
  <si>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</si>
  <si>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</si>
  <si>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</si>
  <si>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</si>
  <si>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</si>
  <si>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</si>
  <si>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</si>
  <si>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</si>
  <si>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</si>
  <si>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</si>
  <si>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</si>
  <si>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</si>
  <si>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</si>
  <si>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</si>
  <si>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</si>
  <si>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</si>
  <si>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</si>
  <si>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</si>
  <si>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</si>
  <si>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</si>
  <si>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</si>
  <si>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</si>
  <si>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</si>
  <si>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</si>
  <si>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</si>
  <si>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</si>
  <si>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</si>
  <si>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</si>
  <si>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</si>
  <si>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</si>
  <si>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</si>
  <si>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</si>
  <si>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</si>
  <si>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</si>
  <si>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</si>
  <si>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</si>
  <si>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</si>
  <si>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</si>
  <si>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</si>
  <si>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</si>
  <si>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</si>
  <si>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</si>
  <si>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</si>
  <si>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</si>
  <si>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</si>
  <si>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</si>
  <si>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</si>
  <si>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</si>
  <si>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</si>
  <si>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</si>
  <si>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</si>
  <si>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</si>
  <si>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</si>
  <si>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</si>
  <si>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</si>
  <si>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</si>
  <si>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</si>
  <si>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</si>
  <si>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</si>
  <si>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</si>
  <si>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</si>
  <si>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</si>
  <si>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</si>
  <si>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</si>
  <si>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</si>
  <si>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</si>
  <si>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</si>
  <si>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</si>
  <si>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</si>
  <si>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</si>
  <si>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</si>
  <si>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</si>
  <si>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</si>
  <si>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</si>
  <si>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</si>
  <si>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</si>
  <si>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</si>
  <si>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</si>
  <si>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</si>
  <si>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</si>
  <si>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</si>
  <si>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</si>
  <si>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</si>
  <si>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</si>
  <si>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</si>
  <si>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</si>
  <si>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</si>
  <si>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</si>
  <si>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</si>
  <si>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</si>
  <si>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</si>
  <si>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</si>
  <si>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</si>
  <si>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</si>
  <si>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</si>
  <si>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</si>
  <si>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</si>
  <si>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</si>
  <si>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</si>
  <si>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</si>
  <si>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</si>
  <si>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</si>
  <si>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</si>
  <si>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</si>
  <si>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</si>
  <si>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</si>
  <si>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</si>
  <si>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</si>
  <si>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</si>
  <si>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</si>
  <si>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</si>
  <si>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</si>
  <si>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</si>
  <si>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</si>
  <si>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</si>
  <si>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</si>
  <si>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</si>
  <si>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</si>
  <si>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</si>
  <si>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</si>
  <si>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</si>
  <si>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</si>
  <si>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</si>
  <si>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</si>
  <si>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</si>
  <si>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</si>
  <si>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</si>
  <si>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</si>
  <si>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</si>
  <si>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</si>
  <si>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</si>
  <si>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</si>
  <si>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</si>
  <si>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</si>
  <si>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</si>
  <si>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</si>
  <si>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</si>
  <si>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</si>
  <si>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</si>
  <si>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</si>
  <si>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</si>
  <si>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</si>
  <si>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</si>
  <si>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</si>
  <si>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</si>
  <si>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</si>
  <si>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</si>
  <si>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</si>
  <si>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</si>
  <si>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</si>
  <si>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</si>
  <si>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</si>
  <si>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</si>
  <si>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</si>
  <si>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</si>
  <si>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</si>
  <si>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</si>
  <si>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</si>
  <si>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</si>
  <si>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</si>
  <si>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</si>
  <si>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</si>
  <si>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</si>
  <si>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</si>
  <si>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</si>
  <si>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</si>
  <si>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</si>
  <si>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</si>
  <si>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</si>
  <si>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</si>
  <si>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</si>
  <si>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</si>
  <si>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</si>
  <si>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</si>
  <si>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</si>
  <si>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</si>
  <si>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</si>
  <si>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</si>
  <si>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</si>
  <si>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</si>
  <si>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</si>
  <si>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</si>
  <si>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</si>
  <si>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</si>
  <si>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</si>
  <si>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</si>
  <si>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</si>
  <si>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</si>
  <si>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</si>
  <si>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</si>
  <si>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</si>
  <si>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</si>
  <si>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</si>
  <si>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</si>
  <si>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</si>
  <si>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</si>
  <si>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</si>
  <si>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</si>
  <si>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</si>
  <si>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</si>
  <si>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</si>
  <si>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</si>
  <si>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</si>
  <si>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</si>
  <si>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</si>
  <si>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</si>
  <si>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</si>
  <si>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</si>
  <si>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</si>
  <si>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</si>
  <si>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</si>
  <si>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</si>
  <si>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</si>
  <si>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</si>
  <si>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</si>
  <si>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</si>
  <si>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</si>
  <si>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</si>
  <si>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</si>
  <si>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</si>
  <si>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</si>
  <si>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</si>
  <si>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</si>
  <si>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</si>
  <si>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</si>
  <si>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</si>
  <si>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</si>
  <si>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</si>
  <si>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</si>
  <si>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</si>
  <si>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</si>
  <si>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</si>
  <si>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</si>
  <si>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</si>
  <si>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</si>
  <si>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</si>
  <si>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</si>
  <si>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</si>
  <si>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</si>
  <si>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</si>
  <si>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</si>
  <si>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</si>
  <si>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</si>
  <si>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</si>
  <si>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</si>
  <si>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</si>
  <si>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</si>
  <si>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</si>
  <si>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</si>
  <si>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</si>
  <si>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</si>
  <si>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</si>
  <si>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</si>
  <si>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</si>
  <si>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</si>
  <si>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</si>
  <si>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</si>
  <si>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</si>
  <si>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</si>
  <si>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</si>
  <si>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</si>
  <si>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</si>
  <si>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</si>
  <si>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</si>
  <si>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</si>
  <si>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</si>
  <si>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</si>
  <si>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</si>
  <si>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</si>
  <si>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</si>
  <si>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</si>
  <si>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</si>
  <si>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</si>
  <si>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</si>
  <si>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</si>
  <si>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</si>
  <si>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</si>
  <si>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</si>
  <si>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</si>
  <si>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</si>
  <si>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</si>
  <si>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</si>
  <si>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</si>
  <si>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</si>
  <si>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</si>
  <si>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</si>
  <si>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</si>
  <si>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</si>
  <si>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</si>
  <si>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</si>
  <si>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</si>
  <si>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</si>
  <si>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</si>
  <si>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</si>
  <si>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</si>
  <si>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</si>
  <si>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</si>
  <si>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</si>
  <si>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</si>
  <si>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</si>
  <si>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</si>
  <si>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</si>
  <si>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</si>
  <si>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</si>
  <si>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</si>
  <si>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</si>
  <si>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</si>
  <si>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</si>
  <si>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</si>
  <si>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</si>
  <si>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</si>
  <si>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</si>
  <si>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</si>
  <si>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</si>
  <si>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</si>
  <si>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</si>
  <si>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</si>
  <si>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</si>
  <si>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</si>
  <si>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</si>
  <si>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</si>
  <si>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</si>
  <si>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</si>
  <si>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</si>
  <si>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</si>
  <si>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</si>
  <si>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</si>
  <si>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</si>
  <si>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</si>
  <si>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</si>
  <si>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</si>
  <si>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</si>
  <si>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</si>
  <si>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</si>
  <si>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</si>
  <si>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</si>
  <si>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</si>
  <si>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</si>
  <si>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</si>
  <si>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</si>
  <si>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</si>
  <si>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</si>
  <si>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</si>
  <si>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</si>
  <si>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</si>
  <si>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</si>
  <si>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</si>
  <si>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</si>
  <si>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</si>
  <si>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</si>
  <si>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</si>
  <si>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</si>
  <si>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</si>
  <si>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</si>
  <si>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</si>
  <si>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</si>
  <si>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</si>
  <si>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</si>
  <si>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</si>
  <si>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</si>
  <si>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</si>
  <si>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</si>
  <si>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</si>
  <si>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</si>
  <si>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</si>
  <si>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</si>
  <si>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</si>
  <si>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</si>
  <si>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</si>
  <si>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</si>
  <si>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</si>
  <si>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</si>
  <si>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</si>
  <si>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</si>
  <si>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</si>
  <si>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</si>
  <si>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</si>
  <si>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</si>
  <si>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</si>
  <si>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</si>
  <si>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</si>
  <si>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</si>
  <si>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</si>
  <si>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</si>
  <si>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</si>
  <si>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</si>
  <si>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</si>
  <si>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</si>
  <si>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</si>
  <si>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</si>
  <si>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</si>
  <si>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</si>
  <si>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</si>
  <si>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</si>
  <si>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</si>
  <si>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</si>
  <si>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</si>
  <si>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</si>
  <si>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</si>
  <si>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</si>
  <si>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</si>
  <si>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</si>
  <si>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</si>
  <si>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</si>
  <si>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</si>
  <si>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</si>
  <si>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</si>
  <si>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</si>
  <si>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</si>
  <si>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</si>
  <si>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</si>
  <si>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</si>
  <si>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</si>
  <si>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</si>
  <si>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</si>
  <si>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</si>
  <si>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</si>
  <si>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</si>
  <si>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</si>
  <si>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</si>
  <si>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</si>
  <si>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</si>
  <si>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</si>
  <si>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</si>
  <si>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</si>
  <si>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</si>
  <si>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</si>
  <si>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</si>
  <si>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</si>
  <si>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</si>
  <si>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</si>
  <si>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</si>
  <si>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</si>
  <si>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</si>
  <si>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</si>
  <si>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</si>
  <si>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</si>
  <si>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</si>
  <si>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</si>
  <si>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</si>
  <si>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</si>
  <si>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</si>
  <si>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</si>
  <si>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</si>
  <si>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</si>
  <si>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</si>
  <si>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</si>
  <si>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</si>
  <si>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</si>
  <si>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</si>
  <si>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</si>
  <si>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</si>
  <si>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</si>
  <si>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</si>
  <si>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</si>
  <si>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</si>
  <si>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</si>
  <si>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</si>
  <si>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</si>
  <si>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</si>
  <si>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</si>
  <si>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</si>
  <si>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</si>
  <si>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</si>
  <si>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</si>
  <si>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</si>
  <si>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</si>
  <si>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</si>
  <si>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</si>
  <si>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</si>
  <si>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</si>
  <si>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</si>
  <si>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</si>
  <si>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</si>
  <si>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</si>
  <si>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</si>
  <si>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</si>
  <si>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</si>
  <si>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</si>
  <si>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</si>
  <si>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</si>
  <si>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</si>
  <si>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</si>
  <si>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</si>
  <si>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</si>
  <si>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</si>
  <si>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</si>
  <si>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</si>
  <si>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</si>
  <si>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</si>
  <si>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</si>
  <si>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</si>
  <si>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</si>
  <si>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</si>
  <si>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</si>
  <si>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</si>
  <si>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</si>
  <si>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</si>
  <si>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</si>
  <si>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</si>
  <si>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</si>
  <si>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</si>
  <si>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</si>
  <si>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</si>
  <si>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</si>
  <si>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</si>
  <si>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</si>
  <si>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</si>
  <si>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</si>
  <si>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</si>
  <si>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</si>
  <si>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</si>
  <si>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</si>
  <si>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</si>
  <si>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</si>
  <si>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</si>
  <si>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</si>
  <si>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</si>
  <si>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</si>
  <si>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</si>
  <si>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</si>
  <si>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</si>
  <si>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</si>
  <si>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</si>
  <si>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</si>
  <si>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</si>
  <si>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</si>
  <si>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</si>
  <si>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</si>
  <si>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</si>
  <si>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</si>
  <si>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</si>
  <si>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</si>
  <si>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</si>
  <si>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</si>
  <si>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</si>
  <si>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</si>
  <si>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</si>
  <si>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</si>
  <si>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</si>
  <si>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</si>
  <si>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</si>
  <si>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</si>
  <si>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</si>
  <si>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</si>
  <si>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</si>
  <si>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</si>
  <si>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</si>
  <si>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</si>
  <si>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</si>
  <si>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</si>
  <si>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</si>
  <si>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</si>
  <si>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</si>
  <si>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</si>
  <si>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</si>
  <si>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</si>
  <si>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</si>
  <si>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</si>
  <si>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</si>
  <si>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</si>
  <si>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</si>
  <si>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</si>
  <si>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</si>
  <si>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</si>
  <si>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</si>
  <si>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</si>
  <si>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</si>
  <si>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</si>
  <si>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</si>
  <si>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</si>
  <si>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</si>
  <si>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</si>
  <si>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</si>
  <si>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</si>
  <si>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</si>
  <si>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</si>
  <si>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</si>
  <si>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</si>
  <si>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</si>
  <si>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</si>
  <si>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</si>
  <si>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</si>
  <si>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</si>
  <si>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</si>
  <si>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</si>
  <si>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</si>
  <si>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</si>
  <si>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</si>
  <si>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</si>
  <si>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</si>
  <si>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</si>
  <si>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</si>
  <si>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</si>
  <si>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</si>
  <si>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</si>
  <si>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</si>
  <si>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</si>
  <si>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</si>
  <si>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</si>
  <si>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</si>
  <si>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</si>
  <si>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</si>
  <si>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</si>
  <si>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</si>
  <si>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</si>
  <si>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</si>
  <si>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</si>
  <si>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</si>
  <si>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</si>
  <si>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</si>
  <si>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</si>
  <si>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</si>
  <si>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</si>
  <si>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</si>
  <si>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</si>
  <si>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</si>
  <si>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</si>
  <si>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</si>
  <si>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</si>
  <si>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</si>
  <si>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</si>
  <si>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</si>
  <si>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</si>
  <si>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</si>
  <si>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</si>
  <si>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</si>
  <si>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</si>
  <si>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</si>
  <si>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</si>
  <si>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</si>
  <si>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</si>
  <si>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</si>
  <si>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</si>
  <si>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</si>
  <si>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</si>
  <si>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</si>
  <si>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</si>
  <si>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</si>
  <si>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</si>
  <si>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</si>
  <si>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</si>
  <si>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</si>
  <si>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</si>
  <si>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</si>
  <si>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</si>
  <si>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</si>
  <si>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</si>
  <si>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</si>
  <si>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</si>
  <si>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</si>
  <si>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</si>
  <si>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</si>
  <si>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</si>
  <si>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</si>
  <si>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</si>
  <si>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</si>
  <si>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</si>
  <si>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</si>
  <si>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</si>
  <si>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</si>
  <si>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</si>
  <si>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</si>
  <si>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</si>
  <si>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</si>
  <si>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</si>
  <si>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</si>
  <si>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</si>
  <si>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</si>
  <si>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</si>
  <si>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</si>
  <si>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</si>
  <si>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</si>
  <si>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</si>
  <si>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</si>
  <si>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</si>
  <si>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</si>
  <si>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</si>
  <si>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</si>
  <si>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</si>
  <si>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</si>
  <si>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</si>
  <si>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</si>
  <si>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</si>
  <si>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</si>
  <si>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</si>
  <si>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</si>
  <si>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</si>
  <si>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</si>
  <si>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</si>
  <si>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</si>
  <si>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</si>
  <si>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</si>
  <si>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</si>
  <si>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</si>
  <si>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</si>
  <si>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</si>
  <si>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</si>
  <si>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</si>
  <si>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</si>
  <si>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</si>
  <si>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</si>
  <si>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</si>
  <si>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</si>
  <si>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</si>
  <si>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</si>
  <si>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</si>
  <si>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</si>
  <si>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</si>
  <si>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</si>
  <si>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</si>
  <si>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</si>
  <si>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</si>
  <si>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</si>
  <si>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</si>
  <si>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</si>
  <si>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</si>
  <si>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</si>
  <si>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</si>
  <si>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</si>
  <si>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</si>
  <si>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</si>
  <si>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</si>
  <si>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</si>
  <si>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</si>
  <si>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</si>
  <si>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</si>
  <si>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</si>
  <si>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</si>
  <si>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</si>
  <si>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</si>
  <si>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</si>
  <si>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</si>
  <si>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</si>
  <si>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</si>
  <si>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</si>
  <si>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</si>
  <si>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</si>
  <si>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</si>
  <si>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</si>
  <si>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</si>
  <si>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</si>
  <si>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</si>
  <si>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</si>
  <si>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</si>
  <si>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</si>
  <si>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</si>
  <si>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</si>
  <si>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</si>
  <si>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</si>
  <si>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</si>
  <si>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</si>
  <si>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</si>
  <si>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</si>
  <si>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</si>
  <si>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</si>
  <si>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</si>
  <si>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</si>
  <si>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</si>
  <si>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</si>
  <si>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</si>
  <si>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</si>
  <si>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</si>
  <si>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</si>
  <si>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</si>
  <si>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</si>
  <si>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</si>
  <si>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</si>
  <si>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</si>
  <si>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</si>
  <si>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</si>
  <si>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</si>
  <si>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</si>
  <si>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</si>
  <si>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</si>
  <si>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</si>
  <si>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</si>
  <si>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</si>
  <si>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</si>
  <si>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</si>
  <si>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</si>
  <si>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</si>
  <si>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</si>
  <si>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</si>
  <si>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</si>
  <si>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</si>
  <si>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</si>
  <si>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</si>
  <si>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</si>
  <si>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</si>
  <si>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</si>
  <si>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</si>
  <si>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</si>
  <si>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</si>
  <si>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</si>
  <si>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</si>
  <si>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</si>
  <si>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</si>
  <si>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</si>
  <si>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</si>
  <si>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</si>
  <si>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</si>
  <si>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</si>
  <si>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</si>
  <si>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</si>
  <si>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</si>
  <si>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</si>
  <si>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</si>
  <si>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</si>
  <si>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</si>
  <si>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</si>
  <si>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</si>
  <si>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</si>
  <si>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</si>
  <si>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</si>
  <si>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</si>
  <si>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</si>
  <si>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</si>
  <si>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</si>
  <si>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</si>
  <si>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</si>
  <si>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</si>
  <si>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</si>
  <si>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</si>
  <si>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</si>
  <si>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</si>
  <si>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</si>
  <si>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</si>
  <si>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</si>
  <si>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</si>
  <si>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</si>
  <si>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</si>
  <si>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</si>
  <si>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</si>
  <si>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</si>
  <si>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</si>
  <si>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</si>
  <si>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</si>
  <si>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</si>
  <si>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</si>
  <si>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</si>
  <si>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</si>
  <si>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</si>
  <si>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</si>
  <si>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</si>
  <si>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</si>
  <si>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</si>
  <si>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</si>
  <si>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</si>
  <si>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</si>
  <si>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</si>
  <si>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</si>
  <si>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</si>
  <si>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</si>
  <si>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</si>
  <si>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</si>
  <si>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</si>
  <si>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</si>
  <si>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</si>
  <si>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</si>
  <si>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</si>
  <si>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</si>
  <si>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</si>
  <si>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</si>
  <si>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</si>
  <si>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</si>
  <si>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</si>
  <si>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</si>
  <si>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</si>
  <si>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</si>
  <si>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</si>
  <si>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</si>
  <si>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</si>
  <si>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</si>
  <si>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</si>
  <si>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</si>
  <si>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</si>
  <si>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</si>
  <si>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</si>
  <si>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</si>
  <si>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</si>
  <si>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</si>
  <si>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</si>
  <si>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</si>
  <si>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</si>
  <si>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</si>
  <si>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</si>
  <si>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</si>
  <si>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</si>
  <si>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</si>
  <si>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</si>
  <si>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</si>
  <si>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</si>
  <si>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</si>
  <si>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</si>
  <si>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</si>
  <si>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</si>
  <si>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</si>
  <si>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</si>
  <si>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</si>
  <si>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</si>
  <si>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</si>
  <si>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</si>
  <si>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</si>
  <si>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</si>
  <si>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</si>
  <si>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</si>
  <si>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</si>
  <si>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</si>
  <si>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</si>
  <si>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</si>
  <si>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</si>
  <si>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</si>
  <si>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</si>
  <si>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</si>
  <si>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</si>
  <si>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</si>
  <si>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</si>
  <si>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</si>
  <si>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</si>
  <si>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</si>
  <si>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</si>
  <si>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</si>
  <si>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</si>
  <si>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</si>
  <si>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</si>
  <si>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</si>
  <si>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</si>
  <si>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</si>
  <si>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</si>
  <si>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</si>
  <si>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</si>
  <si>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</si>
  <si>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</si>
  <si>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</si>
  <si>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</si>
  <si>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</si>
  <si>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</si>
  <si>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</si>
  <si>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</si>
  <si>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</si>
  <si>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</si>
  <si>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</si>
  <si>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</si>
  <si>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</si>
  <si>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</si>
  <si>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</si>
  <si>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</si>
  <si>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</si>
  <si>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</si>
  <si>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</si>
  <si>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</si>
  <si>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</si>
  <si>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</si>
  <si>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</si>
  <si>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</si>
  <si>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</si>
  <si>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</si>
  <si>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</si>
  <si>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</si>
  <si>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</si>
  <si>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</si>
  <si>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</si>
  <si>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</si>
  <si>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</si>
  <si>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</si>
  <si>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</si>
  <si>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</si>
  <si>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</si>
  <si>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</si>
  <si>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</si>
  <si>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</si>
  <si>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</si>
  <si>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</si>
  <si>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</si>
  <si>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</si>
  <si>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</si>
  <si>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</si>
  <si>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</si>
  <si>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</si>
  <si>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</si>
  <si>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</si>
  <si>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</si>
  <si>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</si>
  <si>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</si>
  <si>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</si>
  <si>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</si>
  <si>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</si>
  <si>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</si>
  <si>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</si>
  <si>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</si>
  <si>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</si>
  <si>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</si>
  <si>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</si>
  <si>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</si>
  <si>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</si>
  <si>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</si>
  <si>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</si>
  <si>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</si>
  <si>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</si>
  <si>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</si>
  <si>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</si>
  <si>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</si>
  <si>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</si>
  <si>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</si>
  <si>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</si>
  <si>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</si>
  <si>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</si>
  <si>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</si>
  <si>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</si>
  <si>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</si>
  <si>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</si>
  <si>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</si>
  <si>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</si>
  <si>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</si>
  <si>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</si>
  <si>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</si>
  <si>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</si>
  <si>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</si>
  <si>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</si>
  <si>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</si>
  <si>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</si>
  <si>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</si>
  <si>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</si>
  <si>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</si>
  <si>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</si>
  <si>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</si>
  <si>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</si>
  <si>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</si>
  <si>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</si>
  <si>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</si>
  <si>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</si>
  <si>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</si>
  <si>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</si>
  <si>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</si>
  <si>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</si>
  <si>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</si>
  <si>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</si>
  <si>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</si>
  <si>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</si>
  <si>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</si>
  <si>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</si>
  <si>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</si>
  <si>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</si>
  <si>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</si>
  <si>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</si>
  <si>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</si>
  <si>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</si>
  <si>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</si>
  <si>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</si>
  <si>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</si>
  <si>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</si>
  <si>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</si>
  <si>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</si>
  <si>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</si>
  <si>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</si>
  <si>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</si>
  <si>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</si>
  <si>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</si>
  <si>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</si>
  <si>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</si>
  <si>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</si>
  <si>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</si>
  <si>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</si>
  <si>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</si>
  <si>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</si>
  <si>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</si>
  <si>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</si>
  <si>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</si>
  <si>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</si>
  <si>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</si>
  <si>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</si>
  <si>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</si>
  <si>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</si>
  <si>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</si>
  <si>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</si>
  <si>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</si>
  <si>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</si>
  <si>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</si>
  <si>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</si>
  <si>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</si>
  <si>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</si>
  <si>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</si>
  <si>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</si>
  <si>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</si>
  <si>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</si>
  <si>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</si>
  <si>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</si>
  <si>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</si>
  <si>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</si>
  <si>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</si>
  <si>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</si>
  <si>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</si>
  <si>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</si>
  <si>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</si>
  <si>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</si>
  <si>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</si>
  <si>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</si>
  <si>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</si>
  <si>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</si>
  <si>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</si>
  <si>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</si>
  <si>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</si>
  <si>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</si>
  <si>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</si>
  <si>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</si>
  <si>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</si>
  <si>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</si>
  <si>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</si>
  <si>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</si>
  <si>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</si>
  <si>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</si>
  <si>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</si>
  <si>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</si>
  <si>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</si>
  <si>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</si>
  <si>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</si>
  <si>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</si>
  <si>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</si>
  <si>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</si>
  <si>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</si>
  <si>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</si>
  <si>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</si>
  <si>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</si>
  <si>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</si>
  <si>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</si>
  <si>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</si>
  <si>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</si>
  <si>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</si>
  <si>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</si>
  <si>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</si>
  <si>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</si>
  <si>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</si>
  <si>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</si>
  <si>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</si>
  <si>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</si>
  <si>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</si>
  <si>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</si>
  <si>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</si>
  <si>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</si>
  <si>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</si>
  <si>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</si>
  <si>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</si>
  <si>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</si>
  <si>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</si>
  <si>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</si>
  <si>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</si>
  <si>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</si>
  <si>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</si>
  <si>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</si>
  <si>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</si>
  <si>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</si>
  <si>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</si>
  <si>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</si>
  <si>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</si>
  <si>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</si>
  <si>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</si>
  <si>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</si>
  <si>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</si>
  <si>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</si>
  <si>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</si>
  <si>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</si>
  <si>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</si>
  <si>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</si>
  <si>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</si>
  <si>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</si>
  <si>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</si>
  <si>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</si>
  <si>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</si>
  <si>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</si>
  <si>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</si>
  <si>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</si>
  <si>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</si>
  <si>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</si>
  <si>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</si>
  <si>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</si>
  <si>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</si>
  <si>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</si>
  <si>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</si>
  <si>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</si>
  <si>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</si>
  <si>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</si>
  <si>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</si>
  <si>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</si>
  <si>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</si>
  <si>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</si>
  <si>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</si>
  <si>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</si>
  <si>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</si>
  <si>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</si>
  <si>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</si>
  <si>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</si>
  <si>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</si>
  <si>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</si>
  <si>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</si>
  <si>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</si>
  <si>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</si>
  <si>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</si>
  <si>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</si>
  <si>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</si>
  <si>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</si>
  <si>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</si>
  <si>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</si>
  <si>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</si>
  <si>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</si>
  <si>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</si>
  <si>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</si>
  <si>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</si>
  <si>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</si>
  <si>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</si>
  <si>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</si>
  <si>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</si>
  <si>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</si>
  <si>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</si>
  <si>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</si>
  <si>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</si>
  <si>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</si>
  <si>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</si>
  <si>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</si>
  <si>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</si>
  <si>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</si>
  <si>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</si>
  <si>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</si>
  <si>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</si>
  <si>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</si>
  <si>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</si>
  <si>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</si>
  <si>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</si>
  <si>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</si>
  <si>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</si>
  <si>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</si>
  <si>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</si>
  <si>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</si>
  <si>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</si>
  <si>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</si>
  <si>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</si>
  <si>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</si>
  <si>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</si>
  <si>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</si>
  <si>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</si>
  <si>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</si>
  <si>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</si>
  <si>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</si>
  <si>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</si>
  <si>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</si>
  <si>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</si>
  <si>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</si>
  <si>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</si>
  <si>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</si>
  <si>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</si>
  <si>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</si>
  <si>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</si>
  <si>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</si>
  <si>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</si>
  <si>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</si>
  <si>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</si>
  <si>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</si>
  <si>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</si>
  <si>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</si>
  <si>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</si>
  <si>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</si>
  <si>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</si>
  <si>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</si>
  <si>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</si>
  <si>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</si>
  <si>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</si>
  <si>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</si>
  <si>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</si>
  <si>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</si>
  <si>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</si>
  <si>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</si>
  <si>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</si>
  <si>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</si>
  <si>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</si>
  <si>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</si>
  <si>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</si>
  <si>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</si>
  <si>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</si>
  <si>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</si>
  <si>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</si>
  <si>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</si>
  <si>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</si>
  <si>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</si>
  <si>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</si>
  <si>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</si>
  <si>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</si>
  <si>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</si>
  <si>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</si>
  <si>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</si>
  <si>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</si>
  <si>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</si>
  <si>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</si>
  <si>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</si>
  <si>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</si>
  <si>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</si>
  <si>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</si>
  <si>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</si>
  <si>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</si>
  <si>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</si>
  <si>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</si>
  <si>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</si>
  <si>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</si>
  <si>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</si>
  <si>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</si>
  <si>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</si>
  <si>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</si>
  <si>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</si>
  <si>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</si>
  <si>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</si>
  <si>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</si>
  <si>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</si>
  <si>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</si>
  <si>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</si>
  <si>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</si>
  <si>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</si>
  <si>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</si>
  <si>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</si>
  <si>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</si>
  <si>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</si>
  <si>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</si>
  <si>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</si>
  <si>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</si>
  <si>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</si>
  <si>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</si>
  <si>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</si>
  <si>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</si>
  <si>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</si>
  <si>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</si>
  <si>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</si>
  <si>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</si>
  <si>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</si>
  <si>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</si>
  <si>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</si>
  <si>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</si>
  <si>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</si>
  <si>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</si>
  <si>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</si>
  <si>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</si>
  <si>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</si>
  <si>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</si>
  <si>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</si>
  <si>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</si>
  <si>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</si>
  <si>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</si>
  <si>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</si>
  <si>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</si>
  <si>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</si>
  <si>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</si>
  <si>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</si>
  <si>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</si>
  <si>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</si>
  <si>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</si>
  <si>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</si>
  <si>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</si>
  <si>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</si>
  <si>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</si>
  <si>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</si>
  <si>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</si>
  <si>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</si>
  <si>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</si>
  <si>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</si>
  <si>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</si>
  <si>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</si>
  <si>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</si>
  <si>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</si>
  <si>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</si>
  <si>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</si>
  <si>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</si>
  <si>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</si>
  <si>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</si>
  <si>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</si>
  <si>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</si>
  <si>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</si>
  <si>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</si>
  <si>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</si>
  <si>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</si>
  <si>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</si>
  <si>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</si>
  <si>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</si>
  <si>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</si>
  <si>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</si>
  <si>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</si>
  <si>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</si>
  <si>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</si>
  <si>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</si>
  <si>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</si>
  <si>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</si>
  <si>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</si>
  <si>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</si>
  <si>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</si>
  <si>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</si>
  <si>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</si>
  <si>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</si>
  <si>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</si>
  <si>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</si>
  <si>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</si>
  <si>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</si>
  <si>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</si>
  <si>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</si>
  <si>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</si>
  <si>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</si>
  <si>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</si>
  <si>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</si>
  <si>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</si>
  <si>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</si>
  <si>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</si>
  <si>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</si>
  <si>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</si>
  <si>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</si>
  <si>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</si>
  <si>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</si>
  <si>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</si>
  <si>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</si>
  <si>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</si>
  <si>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</si>
  <si>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</si>
  <si>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</si>
  <si>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</si>
  <si>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</si>
  <si>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</si>
  <si>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</si>
  <si>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</si>
  <si>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</si>
  <si>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</si>
  <si>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</si>
  <si>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</si>
  <si>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</si>
  <si>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</si>
  <si>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</si>
  <si>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</si>
  <si>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</si>
  <si>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</si>
  <si>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</si>
  <si>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</si>
  <si>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</si>
  <si>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</si>
  <si>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</si>
  <si>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</si>
  <si>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</si>
  <si>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</si>
  <si>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</si>
  <si>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</si>
  <si>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</si>
  <si>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</si>
  <si>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</si>
  <si>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</si>
  <si>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</si>
  <si>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</si>
  <si>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</si>
  <si>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</si>
  <si>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</si>
  <si>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</si>
  <si>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</si>
  <si>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</si>
  <si>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</si>
  <si>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</si>
  <si>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</si>
  <si>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</si>
  <si>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</si>
  <si>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</si>
  <si>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</si>
  <si>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</si>
  <si>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</si>
  <si>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</si>
  <si>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</si>
  <si>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</si>
  <si>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</si>
  <si>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</si>
  <si>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</si>
  <si>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</si>
  <si>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</si>
  <si>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</si>
  <si>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</si>
  <si>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</si>
  <si>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</si>
  <si>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</si>
  <si>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</si>
  <si>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</si>
  <si>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</si>
  <si>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</si>
  <si>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</si>
  <si>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</si>
  <si>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</si>
  <si>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</si>
  <si>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</si>
  <si>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</si>
  <si>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</si>
  <si>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</si>
  <si>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</si>
  <si>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</si>
  <si>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</si>
  <si>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</si>
  <si>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</si>
  <si>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</si>
  <si>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</si>
  <si>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</si>
  <si>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</si>
  <si>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</si>
  <si>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</si>
  <si>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</si>
  <si>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</si>
  <si>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</si>
  <si>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</si>
  <si>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</si>
  <si>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</si>
  <si>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</si>
  <si>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</si>
  <si>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</si>
  <si>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</si>
  <si>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</si>
  <si>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</si>
  <si>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</si>
  <si>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</si>
  <si>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</si>
  <si>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</si>
  <si>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</si>
  <si>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</si>
  <si>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</si>
  <si>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</si>
  <si>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</si>
  <si>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</si>
  <si>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</si>
  <si>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</si>
  <si>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</si>
  <si>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</si>
  <si>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</si>
  <si>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</si>
  <si>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</si>
  <si>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</si>
  <si>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</si>
  <si>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</si>
  <si>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</si>
  <si>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</si>
  <si>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</si>
  <si>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</si>
  <si>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</si>
  <si>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</si>
  <si>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</si>
  <si>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</si>
  <si>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</si>
  <si>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</si>
  <si>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</si>
  <si>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</si>
  <si>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</si>
  <si>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</si>
  <si>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</si>
  <si>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</si>
  <si>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</si>
  <si>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</si>
  <si>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</si>
  <si>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</si>
  <si>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</si>
  <si>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</si>
  <si>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</si>
  <si>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</si>
  <si>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</si>
  <si>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</si>
  <si>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</si>
  <si>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</si>
  <si>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</si>
  <si>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</si>
  <si>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</si>
  <si>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</si>
  <si>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</si>
  <si>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</si>
  <si>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</si>
  <si>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</si>
  <si>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</si>
  <si>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</si>
  <si>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</si>
  <si>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</si>
  <si>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</si>
  <si>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</si>
  <si>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</si>
  <si>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</si>
  <si>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</si>
  <si>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</si>
  <si>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</si>
  <si>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</si>
  <si>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</si>
  <si>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</si>
  <si>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</si>
  <si>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</si>
  <si>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</si>
  <si>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</si>
  <si>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</si>
  <si>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</si>
  <si>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</si>
  <si>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</si>
  <si>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</si>
  <si>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</si>
  <si>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</si>
  <si>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</si>
  <si>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</si>
  <si>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</si>
  <si>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</si>
  <si>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</si>
  <si>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</si>
  <si>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</si>
  <si>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</si>
  <si>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</si>
  <si>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</si>
  <si>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</si>
  <si>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</si>
  <si>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</si>
  <si>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</si>
  <si>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</si>
  <si>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</si>
  <si>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</si>
  <si>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</si>
  <si>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</si>
  <si>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</si>
  <si>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</si>
  <si>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</si>
  <si>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</si>
  <si>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</si>
  <si>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</si>
  <si>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</si>
  <si>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</si>
  <si>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</si>
  <si>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</si>
  <si>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</si>
  <si>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</si>
  <si>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</si>
  <si>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</si>
  <si>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</si>
  <si>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</si>
  <si>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</si>
  <si>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</si>
  <si>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</si>
  <si>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</si>
  <si>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</si>
  <si>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</si>
  <si>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</si>
  <si>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</si>
  <si>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</si>
  <si>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</si>
  <si>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</si>
  <si>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</si>
  <si>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</si>
  <si>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</si>
  <si>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</si>
  <si>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</si>
  <si>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</si>
  <si>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</si>
  <si>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</si>
  <si>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</si>
  <si>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</si>
  <si>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</si>
  <si>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</si>
  <si>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</si>
  <si>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</si>
  <si>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</si>
  <si>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</si>
  <si>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</si>
  <si>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</si>
  <si>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</si>
  <si>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</si>
  <si>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</si>
  <si>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</si>
  <si>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</si>
  <si>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</si>
  <si>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</si>
  <si>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</si>
  <si>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</si>
  <si>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</si>
  <si>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</si>
  <si>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</si>
  <si>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</si>
  <si>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</si>
  <si>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</si>
  <si>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</si>
  <si>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</si>
  <si>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</si>
  <si>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</si>
  <si>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</si>
  <si>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</si>
  <si>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</si>
  <si>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</si>
  <si>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</si>
  <si>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</si>
  <si>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</si>
  <si>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</si>
  <si>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</si>
  <si>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</si>
  <si>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</si>
  <si>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</si>
  <si>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</si>
  <si>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</si>
  <si>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</si>
  <si>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</si>
  <si>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</si>
  <si>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</si>
  <si>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</si>
  <si>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</si>
  <si>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</si>
  <si>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</si>
  <si>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</si>
  <si>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</si>
  <si>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</si>
  <si>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</si>
  <si>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</si>
  <si>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</si>
  <si>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</si>
  <si>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</si>
  <si>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</si>
  <si>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</si>
  <si>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</si>
  <si>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</si>
  <si>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</si>
  <si>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</si>
  <si>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</si>
  <si>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</si>
  <si>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</si>
  <si>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</si>
  <si>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</si>
  <si>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</si>
  <si>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</si>
  <si>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</si>
  <si>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</si>
  <si>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</si>
  <si>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</si>
  <si>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</si>
  <si>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</si>
  <si>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</si>
  <si>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</si>
  <si>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</si>
  <si>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</si>
  <si>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</si>
  <si>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</si>
  <si>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</si>
  <si>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</si>
  <si>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</si>
  <si>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</si>
  <si>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</si>
  <si>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</si>
  <si>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</si>
  <si>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</si>
  <si>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</si>
  <si>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</si>
  <si>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</si>
  <si>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</si>
  <si>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</si>
  <si>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</si>
  <si>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</si>
  <si>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</si>
  <si>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</si>
  <si>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</si>
  <si>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</si>
  <si>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</si>
  <si>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</si>
  <si>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</si>
  <si>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</si>
  <si>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</si>
  <si>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</si>
  <si>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</si>
  <si>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</si>
  <si>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</si>
  <si>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</si>
  <si>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</si>
  <si>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</si>
  <si>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</si>
  <si>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</si>
  <si>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</si>
  <si>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</si>
  <si>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</si>
  <si>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</si>
  <si>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</si>
  <si>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</si>
  <si>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</si>
  <si>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</si>
  <si>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</si>
  <si>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</si>
  <si>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</si>
  <si>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</si>
  <si>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</si>
  <si>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</si>
  <si>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</si>
  <si>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</si>
  <si>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</si>
  <si>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</si>
  <si>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</si>
  <si>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</si>
  <si>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</si>
  <si>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</si>
  <si>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</si>
  <si>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</si>
  <si>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</si>
  <si>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</si>
  <si>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</si>
  <si>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</si>
  <si>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</si>
  <si>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</si>
  <si>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</si>
  <si>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</si>
  <si>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</si>
  <si>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</si>
  <si>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</si>
  <si>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</si>
  <si>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</si>
  <si>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</si>
  <si>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</si>
  <si>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</si>
  <si>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</si>
  <si>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</si>
  <si>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</si>
  <si>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</si>
  <si>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</si>
  <si>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</si>
  <si>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</si>
  <si>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</si>
  <si>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</si>
  <si>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</si>
  <si>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</si>
  <si>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</si>
  <si>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</si>
  <si>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</si>
  <si>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</si>
  <si>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</si>
  <si>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</si>
  <si>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</si>
  <si>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</si>
  <si>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</si>
  <si>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</si>
  <si>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</si>
  <si>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</si>
  <si>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</si>
  <si>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</si>
  <si>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</si>
  <si>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</si>
  <si>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</si>
  <si>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</si>
  <si>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</si>
  <si>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</si>
  <si>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</si>
  <si>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</si>
  <si>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</si>
  <si>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</si>
  <si>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</si>
  <si>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</si>
  <si>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</si>
  <si>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</si>
  <si>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</si>
  <si>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</si>
  <si>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</si>
  <si>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</si>
  <si>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</si>
  <si>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</si>
  <si>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</si>
  <si>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</si>
  <si>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</si>
  <si>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</si>
  <si>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</si>
  <si>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</si>
  <si>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</si>
  <si>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</si>
  <si>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</si>
  <si>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</si>
  <si>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</si>
  <si>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</si>
  <si>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</si>
  <si>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</si>
  <si>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</si>
  <si>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</si>
  <si>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</si>
  <si>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</si>
  <si>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</si>
  <si>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</si>
  <si>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</si>
  <si>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</si>
  <si>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</si>
  <si>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</si>
  <si>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</si>
  <si>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</si>
  <si>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</si>
  <si>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</si>
  <si>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</si>
  <si>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</si>
  <si>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</si>
  <si>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</si>
  <si>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</si>
  <si>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</si>
  <si>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</si>
  <si>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</si>
  <si>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</si>
  <si>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</si>
  <si>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</si>
  <si>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</si>
  <si>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</si>
  <si>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</si>
  <si>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</si>
  <si>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</si>
  <si>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</si>
  <si>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</si>
  <si>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</si>
  <si>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</si>
  <si>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</si>
  <si>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</si>
  <si>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</si>
  <si>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</si>
  <si>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</si>
  <si>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</si>
  <si>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</si>
  <si>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</si>
  <si>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</si>
  <si>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</si>
  <si>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</si>
  <si>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</si>
  <si>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</si>
  <si>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</si>
  <si>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</si>
  <si>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</si>
  <si>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</si>
  <si>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</si>
  <si>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</si>
  <si>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</si>
  <si>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</si>
  <si>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</si>
  <si>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</si>
  <si>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</si>
  <si>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</si>
  <si>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</si>
  <si>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</si>
  <si>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</si>
  <si>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</si>
  <si>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</si>
  <si>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</si>
  <si>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</si>
  <si>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</si>
  <si>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</si>
  <si>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</si>
  <si>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</si>
  <si>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</si>
  <si>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</si>
  <si>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</si>
  <si>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</si>
  <si>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</si>
  <si>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</si>
  <si>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</si>
  <si>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</si>
  <si>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</si>
  <si>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</si>
  <si>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</si>
  <si>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</si>
  <si>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</si>
  <si>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</si>
  <si>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</si>
  <si>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</si>
  <si>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</si>
  <si>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</si>
  <si>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</si>
  <si>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</si>
  <si>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</si>
  <si>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</si>
  <si>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</si>
  <si>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</si>
  <si>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</si>
  <si>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</si>
  <si>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</si>
  <si>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</si>
  <si>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</si>
  <si>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</si>
  <si>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</si>
  <si>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</si>
  <si>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</si>
  <si>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</si>
  <si>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</si>
  <si>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</si>
  <si>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</si>
  <si>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</si>
  <si>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</si>
  <si>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</si>
  <si>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</si>
  <si>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</si>
  <si>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</si>
  <si>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</si>
  <si>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</si>
  <si>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</si>
  <si>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</si>
  <si>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</si>
  <si>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</si>
  <si>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</si>
  <si>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</si>
  <si>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</si>
  <si>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</si>
  <si>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</si>
  <si>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</si>
  <si>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</si>
  <si>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</si>
  <si>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</si>
  <si>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</si>
  <si>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</si>
  <si>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</si>
  <si>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</si>
  <si>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</si>
  <si>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</si>
  <si>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</si>
  <si>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</si>
  <si>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</si>
  <si>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</si>
  <si>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</si>
  <si>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</si>
  <si>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</si>
  <si>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</si>
  <si>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</si>
  <si>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</si>
  <si>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</si>
  <si>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</si>
  <si>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</si>
  <si>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</si>
  <si>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</si>
  <si>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</si>
  <si>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</si>
  <si>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</si>
  <si>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</si>
  <si>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</si>
  <si>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</si>
  <si>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</si>
  <si>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</si>
  <si>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</si>
  <si>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</si>
  <si>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</si>
  <si>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</si>
  <si>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</si>
  <si>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</si>
  <si>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</si>
  <si>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</si>
  <si>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</si>
  <si>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</si>
  <si>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</si>
  <si>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</si>
  <si>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</si>
  <si>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</si>
  <si>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</si>
  <si>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</si>
  <si>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</si>
  <si>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</si>
  <si>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</si>
  <si>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</si>
  <si>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</si>
  <si>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</si>
  <si>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</si>
  <si>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</si>
  <si>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</si>
  <si>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</si>
  <si>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</si>
  <si>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</si>
  <si>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</si>
  <si>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</si>
  <si>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</si>
  <si>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</si>
  <si>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</si>
  <si>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</si>
  <si>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</si>
  <si>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</si>
  <si>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</si>
  <si>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</si>
  <si>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</si>
  <si>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</si>
  <si>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</si>
  <si>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</si>
  <si>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</si>
  <si>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</si>
  <si>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</si>
  <si>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</si>
  <si>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</si>
  <si>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</si>
  <si>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</si>
  <si>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</si>
  <si>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</si>
  <si>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</si>
  <si>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</si>
  <si>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</si>
  <si>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</si>
  <si>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</si>
  <si>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</si>
  <si>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</si>
  <si>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</si>
  <si>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</si>
  <si>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</si>
  <si>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</si>
  <si>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</si>
  <si>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</si>
  <si>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</si>
  <si>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</si>
  <si>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</si>
  <si>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</si>
  <si>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</si>
  <si>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</si>
  <si>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</si>
  <si>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</si>
  <si>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</si>
  <si>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</si>
  <si>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</si>
  <si>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</si>
  <si>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</si>
  <si>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</si>
  <si>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</si>
  <si>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</si>
  <si>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</si>
  <si>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</si>
  <si>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</si>
  <si>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</si>
  <si>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</si>
  <si>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</si>
  <si>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</si>
  <si>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</si>
  <si>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</si>
  <si>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</si>
  <si>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</si>
  <si>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</si>
  <si>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</si>
  <si>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</si>
  <si>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</si>
  <si>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</si>
  <si>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</si>
  <si>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</si>
  <si>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</si>
  <si>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</si>
  <si>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</si>
  <si>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</si>
  <si>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</si>
  <si>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</si>
  <si>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</si>
  <si>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</si>
  <si>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</si>
  <si>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</si>
  <si>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</si>
  <si>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</si>
  <si>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</si>
  <si>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</si>
  <si>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</si>
  <si>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</si>
  <si>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</si>
  <si>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</si>
  <si>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</si>
  <si>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</si>
  <si>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</si>
  <si>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</si>
  <si>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</si>
  <si>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</si>
  <si>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</si>
  <si>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</si>
  <si>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</si>
  <si>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</si>
  <si>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</si>
  <si>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</si>
  <si>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</si>
  <si>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</si>
  <si>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</si>
  <si>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</si>
  <si>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</si>
  <si>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</si>
  <si>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</si>
  <si>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</si>
  <si>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</si>
  <si>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</si>
  <si>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</si>
  <si>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</si>
  <si>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</si>
  <si>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</si>
  <si>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</si>
  <si>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</si>
  <si>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</si>
  <si>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</si>
  <si>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</si>
  <si>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</si>
  <si>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</si>
  <si>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</si>
  <si>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</si>
  <si>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</si>
  <si>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</si>
  <si>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</si>
  <si>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</si>
  <si>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</si>
  <si>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</si>
  <si>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</si>
  <si>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</si>
  <si>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</si>
  <si>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</si>
  <si>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</si>
  <si>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</si>
  <si>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</si>
  <si>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</si>
  <si>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</si>
  <si>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</si>
  <si>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</si>
  <si>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</si>
  <si>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</si>
  <si>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</si>
  <si>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</si>
  <si>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</si>
  <si>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</si>
  <si>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</si>
  <si>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</si>
  <si>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</si>
  <si>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</si>
  <si>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</si>
  <si>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</si>
  <si>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</si>
  <si>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</si>
  <si>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</si>
  <si>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</si>
  <si>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</si>
  <si>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</si>
  <si>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</si>
  <si>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</si>
  <si>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</si>
  <si>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</si>
  <si>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</si>
  <si>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</si>
  <si>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</si>
  <si>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</si>
  <si>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</si>
  <si>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</si>
  <si>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</si>
  <si>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</si>
  <si>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</si>
  <si>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</si>
  <si>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</si>
  <si>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</si>
  <si>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</si>
  <si>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</si>
  <si>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</si>
  <si>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</si>
  <si>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</si>
  <si>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</si>
  <si>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</si>
  <si>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</si>
  <si>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</si>
  <si>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</si>
  <si>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</si>
  <si>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</si>
  <si>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</si>
  <si>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</si>
  <si>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</si>
  <si>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</si>
  <si>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</si>
  <si>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</si>
  <si>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</si>
  <si>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</si>
  <si>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</si>
  <si>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</si>
  <si>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</si>
  <si>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</si>
  <si>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</si>
  <si>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</si>
  <si>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</si>
  <si>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</si>
  <si>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</si>
  <si>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</si>
  <si>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</si>
  <si>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</si>
  <si>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</si>
  <si>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</si>
  <si>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</si>
  <si>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</si>
  <si>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</si>
  <si>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</si>
  <si>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</si>
  <si>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</si>
  <si>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</si>
  <si>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</si>
  <si>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</si>
  <si>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</si>
  <si>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</si>
  <si>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</si>
  <si>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</si>
  <si>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</si>
  <si>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</si>
  <si>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</si>
  <si>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</si>
  <si>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</si>
  <si>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</si>
  <si>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</si>
  <si>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</si>
  <si>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</si>
  <si>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</si>
  <si>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</si>
  <si>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</si>
  <si>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</si>
  <si>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</si>
  <si>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</si>
  <si>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</si>
  <si>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</si>
  <si>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</si>
  <si>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</si>
  <si>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</si>
  <si>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</si>
  <si>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</si>
  <si>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</si>
  <si>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</si>
  <si>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</si>
  <si>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</si>
  <si>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</si>
  <si>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</si>
  <si>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</si>
  <si>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</si>
  <si>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</si>
  <si>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</si>
  <si>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</si>
  <si>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</si>
  <si>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</si>
  <si>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</si>
  <si>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</si>
  <si>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</si>
  <si>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</si>
  <si>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</si>
  <si>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</si>
  <si>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</si>
  <si>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</si>
  <si>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</si>
  <si>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</si>
  <si>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</si>
  <si>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</si>
  <si>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</si>
  <si>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</si>
  <si>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</si>
  <si>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</si>
  <si>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</si>
  <si>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</si>
  <si>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</si>
  <si>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</si>
  <si>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</si>
  <si>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</si>
  <si>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</si>
  <si>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</si>
  <si>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</si>
  <si>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</si>
  <si>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</si>
  <si>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</si>
  <si>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</si>
  <si>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</si>
  <si>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</si>
  <si>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</si>
  <si>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</si>
  <si>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</si>
  <si>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</si>
  <si>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</si>
  <si>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</si>
  <si>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</si>
  <si>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</si>
  <si>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</si>
  <si>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</si>
  <si>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</si>
  <si>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</si>
  <si>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</si>
  <si>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</si>
  <si>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</si>
  <si>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</si>
  <si>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</si>
  <si>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</si>
  <si>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</si>
  <si>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</si>
  <si>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</si>
  <si>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</si>
  <si>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</si>
  <si>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</si>
  <si>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</si>
  <si>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</si>
  <si>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</si>
  <si>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</si>
  <si>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</si>
  <si>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</si>
  <si>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</si>
  <si>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</si>
  <si>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</si>
  <si>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</si>
  <si>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</si>
  <si>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</si>
  <si>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</si>
  <si>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</si>
  <si>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</si>
  <si>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</si>
  <si>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</si>
  <si>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</si>
  <si>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</si>
  <si>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</si>
  <si>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</si>
  <si>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</si>
  <si>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</si>
  <si>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</si>
  <si>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</si>
  <si>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</si>
  <si>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</si>
  <si>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</si>
  <si>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</si>
  <si>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</si>
  <si>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</si>
  <si>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</si>
  <si>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</si>
  <si>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</si>
  <si>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</si>
  <si>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</si>
  <si>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</si>
  <si>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</si>
  <si>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</si>
  <si>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</si>
  <si>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</si>
  <si>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</si>
  <si>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</si>
  <si>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</si>
  <si>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</si>
  <si>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</si>
  <si>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</si>
  <si>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</si>
  <si>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</si>
  <si>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</si>
  <si>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</si>
  <si>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</si>
  <si>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</si>
  <si>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</si>
  <si>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</si>
  <si>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</si>
  <si>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</si>
  <si>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</si>
  <si>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</si>
  <si>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</si>
  <si>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</si>
  <si>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</si>
  <si>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</si>
  <si>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</si>
  <si>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</si>
  <si>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</si>
  <si>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</si>
  <si>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</si>
  <si>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</si>
  <si>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</si>
  <si>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</si>
  <si>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</si>
  <si>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</si>
  <si>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</si>
  <si>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</si>
  <si>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</si>
  <si>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</si>
  <si>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</si>
  <si>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</si>
  <si>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</si>
  <si>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</si>
  <si>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</si>
  <si>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</si>
  <si>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</si>
  <si>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</si>
  <si>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</si>
  <si>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</si>
  <si>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</si>
  <si>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</si>
  <si>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</si>
  <si>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</si>
  <si>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</si>
  <si>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</si>
  <si>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</si>
  <si>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</si>
  <si>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</si>
  <si>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</si>
  <si>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</si>
  <si>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</si>
  <si>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</si>
  <si>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</si>
  <si>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</si>
  <si>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</si>
  <si>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</si>
  <si>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</si>
  <si>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</si>
  <si>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</si>
  <si>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</si>
  <si>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</si>
  <si>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</si>
  <si>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</si>
  <si>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</si>
  <si>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</si>
  <si>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</si>
  <si>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</si>
  <si>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</si>
  <si>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</si>
  <si>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</si>
  <si>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</si>
  <si>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</si>
  <si>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</si>
  <si>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</si>
  <si>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</si>
  <si>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</si>
  <si>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</si>
  <si>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</si>
  <si>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</si>
  <si>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</si>
  <si>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</si>
  <si>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</si>
  <si>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</si>
  <si>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</si>
  <si>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</si>
  <si>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</si>
  <si>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</si>
  <si>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</si>
  <si>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</si>
  <si>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</si>
  <si>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</si>
  <si>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</si>
  <si>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</si>
  <si>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</si>
  <si>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</si>
  <si>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</si>
  <si>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</si>
  <si>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</si>
  <si>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</si>
  <si>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</si>
  <si>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</si>
  <si>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</si>
  <si>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</si>
  <si>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</si>
  <si>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</si>
  <si>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</si>
  <si>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</si>
  <si>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</si>
  <si>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</si>
  <si>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</si>
  <si>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</si>
  <si>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</si>
  <si>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</si>
  <si>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</si>
  <si>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</si>
  <si>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</si>
  <si>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</si>
  <si>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</si>
  <si>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</si>
  <si>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</si>
  <si>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</si>
  <si>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</si>
  <si>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</si>
  <si>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</si>
  <si>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</si>
  <si>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</si>
  <si>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</si>
  <si>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</si>
  <si>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</si>
  <si>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</si>
  <si>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</si>
  <si>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</si>
  <si>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</si>
  <si>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</si>
  <si>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</si>
  <si>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</si>
  <si>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</si>
  <si>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</si>
  <si>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</si>
  <si>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</si>
  <si>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</si>
  <si>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</si>
  <si>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</si>
  <si>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</si>
  <si>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</si>
  <si>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</si>
  <si>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</si>
  <si>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</si>
  <si>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</si>
  <si>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</si>
  <si>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</si>
  <si>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</si>
  <si>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</si>
  <si>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</si>
  <si>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</si>
  <si>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</si>
  <si>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</si>
  <si>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</si>
  <si>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</si>
  <si>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</si>
  <si>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</si>
  <si>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</si>
  <si>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</si>
  <si>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</si>
  <si>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</si>
  <si>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</si>
  <si>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</si>
  <si>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</si>
  <si>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</si>
  <si>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</si>
  <si>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</si>
  <si>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</si>
  <si>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</si>
  <si>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</si>
  <si>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</si>
  <si>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</si>
  <si>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</si>
  <si>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</si>
  <si>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</si>
  <si>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</si>
  <si>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</si>
  <si>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</si>
  <si>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</si>
  <si>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</si>
  <si>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</si>
  <si>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</si>
  <si>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</si>
  <si>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</si>
  <si>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</si>
  <si>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</si>
  <si>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</si>
  <si>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</si>
  <si>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</si>
  <si>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</si>
  <si>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</si>
  <si>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</si>
  <si>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</si>
  <si>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</si>
  <si>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</si>
  <si>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</si>
  <si>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</si>
  <si>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</si>
  <si>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</si>
  <si>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</si>
  <si>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</si>
  <si>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</si>
  <si>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</si>
  <si>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</si>
  <si>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</si>
  <si>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</si>
  <si>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</si>
  <si>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</si>
  <si>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</si>
  <si>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</si>
  <si>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</si>
  <si>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</si>
  <si>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</si>
  <si>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</si>
  <si>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</si>
  <si>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</si>
  <si>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</si>
  <si>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</si>
  <si>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</si>
  <si>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</si>
  <si>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</si>
  <si>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</si>
  <si>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</si>
  <si>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</si>
  <si>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</si>
  <si>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</si>
  <si>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</si>
  <si>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</si>
  <si>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</si>
  <si>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</si>
  <si>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</si>
  <si>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</si>
  <si>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</si>
  <si>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</si>
  <si>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</si>
  <si>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</si>
  <si>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</si>
  <si>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</si>
  <si>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</si>
  <si>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</si>
  <si>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</si>
  <si>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</si>
  <si>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</si>
  <si>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</si>
  <si>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</si>
  <si>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</si>
  <si>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</si>
  <si>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</si>
  <si>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</si>
  <si>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</si>
  <si>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</si>
  <si>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</si>
  <si>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</si>
  <si>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</si>
  <si>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</si>
  <si>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</si>
  <si>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</si>
  <si>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</si>
  <si>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</si>
  <si>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</si>
  <si>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</si>
  <si>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</si>
  <si>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</si>
  <si>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</si>
  <si>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</si>
  <si>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</si>
  <si>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</si>
  <si>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</si>
  <si>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</si>
  <si>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</si>
  <si>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</si>
  <si>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</si>
  <si>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</si>
  <si>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</si>
  <si>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</si>
  <si>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</si>
  <si>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</si>
  <si>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</si>
  <si>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</si>
  <si>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</si>
  <si>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</si>
  <si>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</si>
  <si>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</si>
  <si>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</si>
  <si>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</si>
  <si>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</si>
  <si>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</si>
  <si>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</si>
  <si>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</si>
  <si>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</si>
  <si>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</si>
  <si>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</si>
  <si>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</si>
  <si>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</si>
  <si>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</si>
  <si>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</si>
  <si>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</si>
  <si>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</si>
  <si>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</si>
  <si>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</si>
  <si>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</si>
  <si>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</si>
  <si>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</si>
  <si>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</si>
  <si>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</si>
  <si>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</si>
  <si>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</si>
  <si>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</si>
  <si>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</si>
  <si>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</si>
  <si>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</si>
  <si>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</si>
  <si>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</si>
  <si>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</si>
  <si>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</si>
  <si>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</si>
  <si>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</si>
  <si>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</si>
  <si>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</si>
  <si>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</si>
  <si>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</si>
  <si>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</si>
  <si>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</si>
  <si>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</si>
  <si>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</si>
  <si>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</si>
  <si>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</si>
  <si>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</si>
  <si>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</si>
  <si>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</si>
  <si>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</si>
  <si>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</si>
  <si>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</si>
  <si>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</si>
  <si>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</si>
  <si>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</si>
  <si>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</si>
  <si>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</si>
  <si>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</si>
  <si>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</si>
  <si>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</si>
  <si>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</si>
  <si>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</si>
  <si>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</si>
  <si>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</si>
  <si>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</si>
  <si>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</si>
  <si>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</si>
  <si>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</si>
  <si>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</si>
  <si>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</si>
  <si>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</si>
  <si>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</si>
  <si>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</si>
  <si>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</si>
  <si>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</si>
  <si>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</si>
  <si>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</si>
  <si>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</si>
  <si>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</si>
  <si>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</si>
  <si>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</si>
  <si>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</si>
  <si>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</si>
  <si>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</si>
  <si>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</si>
  <si>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</si>
  <si>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</si>
  <si>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</si>
  <si>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</si>
  <si>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</si>
  <si>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</si>
  <si>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</si>
  <si>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</si>
  <si>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</si>
  <si>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</si>
  <si>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</si>
  <si>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</si>
  <si>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</si>
  <si>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</si>
  <si>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</si>
  <si>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</si>
  <si>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</si>
  <si>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</si>
  <si>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</si>
  <si>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</si>
  <si>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</si>
  <si>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</si>
  <si>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</si>
  <si>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</si>
  <si>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</si>
  <si>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</si>
  <si>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</si>
  <si>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</si>
  <si>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</si>
  <si>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</si>
  <si>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</si>
  <si>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</si>
  <si>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</si>
  <si>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</si>
  <si>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</si>
  <si>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</si>
  <si>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</si>
  <si>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</si>
  <si>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</si>
  <si>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</si>
  <si>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</si>
  <si>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</si>
  <si>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</si>
  <si>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</si>
  <si>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</si>
  <si>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</si>
  <si>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</si>
  <si>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</si>
  <si>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</si>
  <si>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</si>
  <si>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</si>
  <si>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</si>
  <si>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</si>
  <si>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</si>
  <si>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</si>
  <si>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</si>
  <si>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</si>
  <si>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</si>
  <si>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</si>
  <si>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</si>
  <si>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</si>
  <si>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</si>
  <si>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</si>
  <si>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</si>
  <si>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</si>
  <si>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</si>
  <si>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</si>
  <si>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</si>
  <si>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</si>
  <si>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</si>
  <si>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</si>
  <si>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</si>
  <si>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</si>
  <si>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</si>
  <si>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</si>
  <si>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</si>
  <si>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</si>
  <si>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</si>
  <si>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</si>
  <si>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</si>
  <si>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</si>
  <si>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</si>
  <si>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</si>
  <si>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</si>
  <si>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</si>
  <si>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</si>
  <si>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</si>
  <si>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</si>
  <si>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</si>
  <si>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</si>
  <si>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</si>
  <si>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</si>
  <si>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</si>
  <si>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</si>
  <si>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</si>
  <si>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</si>
  <si>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</si>
  <si>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</si>
  <si>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</si>
  <si>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</si>
  <si>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</si>
  <si>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</si>
  <si>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</si>
  <si>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</si>
  <si>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</si>
  <si>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</si>
  <si>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</si>
  <si>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</si>
  <si>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</si>
  <si>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</si>
  <si>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</si>
  <si>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</si>
  <si>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</si>
  <si>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</si>
  <si>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</si>
  <si>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</si>
  <si>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</si>
  <si>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</si>
  <si>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</si>
  <si>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</si>
  <si>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</si>
  <si>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</si>
  <si>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</si>
  <si>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</si>
  <si>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</si>
  <si>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</si>
  <si>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</si>
  <si>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</si>
  <si>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</si>
  <si>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</si>
  <si>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</si>
  <si>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</si>
  <si>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</si>
  <si>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</si>
  <si>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</si>
  <si>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</si>
  <si>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</si>
  <si>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</si>
  <si>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</si>
  <si>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</si>
  <si>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</si>
  <si>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</si>
  <si>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</si>
  <si>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</si>
  <si>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</si>
  <si>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</si>
  <si>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</si>
  <si>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</si>
  <si>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</si>
  <si>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</si>
  <si>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</si>
  <si>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</si>
  <si>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</si>
  <si>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</si>
  <si>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</si>
  <si>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</si>
  <si>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</si>
  <si>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</si>
  <si>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</si>
  <si>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</si>
  <si>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</si>
  <si>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</si>
  <si>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</si>
  <si>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</si>
  <si>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</si>
  <si>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</si>
  <si>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</si>
  <si>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</si>
  <si>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</si>
  <si>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</si>
  <si>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</si>
  <si>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</si>
  <si>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</si>
  <si>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</si>
  <si>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</si>
  <si>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</si>
  <si>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</si>
  <si>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</si>
  <si>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</si>
  <si>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</si>
  <si>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</si>
  <si>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</si>
  <si>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</si>
  <si>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</si>
  <si>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</si>
  <si>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</si>
  <si>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</si>
  <si>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</si>
  <si>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</si>
  <si>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</si>
  <si>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</si>
  <si>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</si>
  <si>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</si>
  <si>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</si>
  <si>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</si>
  <si>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</si>
  <si>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</si>
  <si>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</si>
  <si>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</si>
  <si>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</si>
  <si>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</si>
  <si>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</si>
  <si>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</si>
  <si>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</si>
  <si>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</si>
  <si>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</si>
  <si>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</si>
  <si>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</si>
  <si>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</si>
  <si>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</si>
  <si>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</si>
  <si>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</si>
  <si>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</si>
  <si>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</si>
  <si>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</si>
  <si>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</si>
  <si>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</si>
  <si>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</si>
  <si>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</si>
  <si>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</si>
  <si>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</si>
  <si>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</si>
  <si>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</si>
  <si>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</si>
  <si>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</si>
  <si>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</si>
  <si>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</si>
  <si>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</si>
  <si>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</si>
  <si>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</si>
  <si>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</si>
  <si>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</si>
  <si>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</si>
  <si>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</si>
  <si>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</si>
  <si>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</si>
  <si>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</si>
  <si>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</si>
  <si>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</si>
  <si>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</si>
  <si>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</si>
  <si>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</si>
  <si>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</si>
  <si>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</si>
  <si>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</si>
  <si>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</si>
  <si>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</si>
  <si>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</si>
  <si>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</si>
  <si>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</si>
  <si>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</si>
  <si>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</si>
  <si>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</si>
  <si>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</si>
  <si>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</si>
  <si>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</si>
  <si>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</si>
  <si>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</si>
  <si>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</si>
  <si>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</si>
  <si>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</si>
  <si>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</si>
  <si>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</si>
  <si>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</si>
  <si>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</si>
  <si>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</si>
  <si>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</si>
  <si>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</si>
  <si>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</si>
  <si>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</si>
  <si>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</si>
  <si>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</si>
  <si>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</si>
  <si>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</si>
  <si>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</si>
  <si>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</si>
  <si>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</si>
  <si>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</si>
  <si>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</si>
  <si>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</si>
  <si>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</si>
  <si>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</si>
  <si>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</si>
  <si>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</si>
  <si>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</si>
  <si>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</si>
  <si>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</si>
  <si>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</si>
  <si>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</si>
  <si>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</si>
  <si>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</si>
  <si>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</si>
  <si>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</si>
  <si>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</si>
  <si>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</si>
  <si>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</si>
  <si>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</si>
  <si>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</si>
  <si>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</si>
  <si>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</si>
  <si>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</si>
  <si>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</si>
  <si>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</si>
  <si>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</si>
  <si>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</si>
  <si>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</si>
  <si>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</si>
  <si>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</si>
  <si>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</si>
  <si>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</si>
  <si>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</si>
  <si>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</si>
  <si>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</si>
  <si>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</si>
  <si>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</si>
  <si>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</si>
  <si>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</si>
  <si>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</si>
  <si>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</si>
  <si>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</si>
  <si>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</si>
  <si>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</si>
  <si>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</si>
  <si>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</si>
  <si>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</si>
  <si>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</si>
  <si>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</si>
  <si>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</si>
  <si>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</si>
  <si>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</si>
  <si>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</si>
  <si>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</si>
  <si>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</si>
  <si>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</si>
  <si>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</si>
  <si>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</si>
  <si>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</si>
  <si>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</si>
  <si>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</si>
  <si>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</si>
  <si>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</si>
  <si>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</si>
  <si>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</si>
  <si>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</si>
  <si>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</si>
  <si>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</si>
  <si>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</si>
  <si>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</si>
  <si>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</si>
  <si>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</si>
  <si>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</si>
  <si>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</si>
  <si>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</si>
  <si>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</si>
  <si>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</si>
  <si>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</si>
  <si>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</si>
  <si>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</si>
  <si>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</si>
  <si>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</si>
  <si>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</si>
  <si>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</si>
  <si>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</si>
  <si>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</si>
  <si>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</si>
  <si>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</si>
  <si>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</si>
  <si>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</si>
  <si>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</si>
  <si>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</si>
  <si>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</si>
  <si>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</si>
  <si>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</si>
  <si>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</si>
  <si>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</si>
  <si>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</si>
  <si>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</si>
  <si>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</si>
  <si>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</si>
  <si>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</si>
  <si>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</si>
  <si>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</si>
  <si>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</si>
  <si>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</si>
  <si>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</si>
  <si>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</si>
  <si>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</si>
  <si>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</si>
  <si>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</si>
  <si>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</si>
  <si>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</si>
  <si>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</si>
  <si>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</si>
  <si>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</si>
  <si>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</si>
  <si>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</si>
  <si>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</si>
  <si>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</si>
  <si>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</si>
  <si>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</si>
  <si>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</si>
  <si>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</si>
  <si>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</si>
  <si>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</si>
  <si>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</si>
  <si>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</si>
  <si>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</si>
  <si>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</si>
  <si>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</si>
  <si>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</si>
  <si>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</si>
  <si>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</si>
  <si>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</si>
  <si>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</si>
  <si>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</si>
  <si>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</si>
  <si>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</si>
  <si>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</si>
  <si>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</si>
  <si>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</si>
  <si>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</si>
  <si>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</si>
  <si>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</si>
  <si>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</si>
  <si>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</si>
  <si>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</si>
  <si>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</si>
  <si>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</si>
  <si>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</si>
  <si>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</si>
  <si>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</si>
  <si>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</si>
  <si>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</si>
  <si>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</si>
  <si>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</si>
  <si>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</si>
  <si>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</si>
  <si>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</si>
  <si>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</si>
  <si>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</si>
  <si>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</si>
  <si>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</si>
  <si>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</si>
  <si>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</si>
  <si>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</si>
  <si>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</si>
  <si>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</si>
  <si>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</si>
  <si>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</si>
  <si>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</si>
  <si>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</si>
  <si>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</si>
  <si>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</si>
  <si>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</si>
  <si>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</si>
  <si>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</si>
  <si>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</si>
  <si>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</si>
  <si>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</si>
  <si>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</si>
  <si>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</si>
  <si>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</si>
  <si>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</si>
  <si>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</si>
  <si>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</si>
  <si>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</si>
  <si>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</si>
  <si>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</si>
  <si>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</si>
  <si>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</si>
  <si>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</si>
  <si>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</si>
  <si>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</si>
  <si>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</si>
  <si>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</si>
  <si>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</si>
  <si>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</si>
  <si>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</si>
  <si>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</si>
  <si>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</si>
  <si>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</si>
  <si>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</si>
  <si>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</si>
  <si>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</si>
  <si>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</si>
  <si>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</si>
  <si>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</si>
  <si>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</si>
  <si>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</si>
  <si>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</si>
  <si>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</si>
  <si>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</si>
  <si>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</si>
  <si>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</si>
  <si>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</si>
  <si>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</si>
  <si>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</si>
  <si>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</si>
  <si>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</si>
  <si>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</si>
  <si>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</si>
  <si>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</si>
  <si>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</si>
  <si>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</si>
  <si>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</si>
  <si>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</si>
  <si>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</si>
  <si>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</si>
  <si>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</si>
  <si>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</si>
  <si>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</si>
  <si>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</si>
  <si>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</si>
  <si>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</si>
  <si>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</si>
  <si>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</si>
  <si>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</si>
  <si>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</si>
  <si>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</si>
  <si>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</si>
  <si>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</si>
  <si>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</si>
  <si>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</si>
  <si>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</si>
  <si>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</si>
  <si>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</si>
  <si>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</si>
  <si>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</si>
  <si>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</si>
  <si>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</si>
  <si>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</si>
  <si>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</si>
  <si>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</si>
  <si>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</si>
  <si>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</si>
  <si>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</si>
  <si>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</si>
  <si>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</si>
  <si>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</si>
  <si>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</si>
  <si>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</si>
  <si>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</si>
  <si>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</si>
  <si>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</si>
  <si>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</si>
  <si>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</si>
  <si>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</si>
  <si>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</si>
  <si>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</si>
  <si>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</si>
  <si>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</si>
  <si>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</si>
  <si>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</si>
  <si>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</si>
  <si>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</si>
  <si>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</si>
  <si>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</si>
  <si>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</si>
  <si>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</si>
  <si>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</si>
  <si>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</si>
  <si>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</si>
  <si>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</si>
  <si>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</si>
  <si>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</si>
  <si>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</si>
  <si>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</si>
  <si>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</si>
  <si>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</si>
  <si>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</si>
  <si>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</si>
  <si>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</si>
  <si>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</si>
  <si>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</si>
  <si>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</si>
  <si>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</si>
  <si>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</si>
  <si>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</si>
  <si>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</si>
  <si>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</si>
  <si>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</si>
  <si>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</si>
  <si>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</si>
  <si>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</si>
  <si>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</si>
  <si>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</si>
  <si>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</si>
  <si>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</si>
  <si>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</si>
  <si>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</si>
  <si>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</si>
  <si>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</si>
  <si>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</si>
  <si>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</si>
  <si>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</si>
  <si>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</si>
  <si>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</si>
  <si>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</si>
  <si>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</si>
  <si>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</si>
  <si>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</si>
  <si>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</si>
  <si>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</si>
  <si>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</si>
  <si>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</si>
  <si>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</si>
  <si>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</si>
  <si>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</si>
  <si>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</si>
  <si>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</si>
  <si>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</si>
  <si>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</si>
  <si>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</si>
  <si>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</si>
  <si>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</si>
  <si>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</si>
  <si>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</si>
  <si>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</si>
  <si>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</si>
  <si>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</si>
  <si>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</si>
  <si>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</si>
  <si>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</si>
  <si>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</si>
  <si>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</si>
  <si>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</si>
  <si>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</si>
  <si>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</si>
  <si>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</si>
  <si>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</si>
  <si>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</si>
  <si>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</si>
  <si>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</si>
  <si>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</si>
  <si>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</si>
  <si>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</si>
  <si>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</si>
  <si>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</si>
  <si>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</si>
  <si>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</si>
  <si>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</si>
  <si>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</si>
  <si>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</si>
  <si>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</si>
  <si>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</si>
  <si>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</si>
  <si>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</si>
  <si>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</si>
  <si>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</si>
  <si>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</si>
  <si>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</si>
  <si>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</si>
  <si>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</si>
  <si>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</si>
  <si>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</si>
  <si>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</si>
  <si>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</si>
  <si>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</si>
  <si>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</si>
  <si>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</si>
  <si>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</si>
  <si>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</si>
  <si>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</si>
  <si>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</si>
  <si>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</si>
  <si>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</si>
  <si>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</si>
  <si>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</si>
  <si>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</si>
  <si>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</si>
  <si>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</si>
  <si>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</si>
  <si>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</si>
  <si>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</si>
  <si>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</si>
  <si>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</si>
  <si>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</si>
  <si>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</si>
  <si>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</si>
  <si>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</si>
  <si>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</si>
  <si>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</si>
  <si>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</si>
  <si>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</si>
  <si>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</si>
  <si>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</si>
  <si>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</si>
  <si>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</si>
  <si>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</si>
  <si>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</si>
  <si>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</si>
  <si>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</si>
  <si>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</si>
  <si>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</si>
  <si>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</si>
  <si>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</si>
  <si>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</si>
  <si>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</si>
  <si>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</si>
  <si>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</si>
  <si>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</si>
  <si>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</si>
  <si>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</si>
  <si>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</si>
  <si>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</si>
  <si>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</si>
  <si>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</si>
  <si>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</si>
  <si>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</si>
  <si>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</si>
  <si>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</si>
  <si>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</si>
  <si>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</si>
  <si>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</si>
  <si>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</si>
  <si>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</si>
  <si>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</si>
  <si>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</si>
  <si>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</si>
  <si>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</si>
  <si>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</si>
  <si>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</si>
  <si>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</si>
  <si>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</si>
  <si>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</si>
  <si>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</si>
  <si>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</si>
  <si>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</si>
  <si>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</si>
  <si>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</si>
  <si>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</si>
  <si>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</si>
  <si>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</si>
  <si>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</si>
  <si>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</si>
  <si>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</si>
  <si>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</si>
  <si>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</si>
  <si>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</si>
  <si>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</si>
  <si>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</si>
  <si>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</si>
  <si>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</si>
  <si>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</si>
  <si>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</si>
  <si>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</si>
  <si>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</si>
  <si>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</si>
  <si>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</si>
  <si>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</si>
  <si>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</si>
  <si>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</si>
  <si>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</si>
  <si>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</si>
  <si>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</si>
  <si>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</si>
  <si>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</si>
  <si>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</si>
  <si>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</si>
  <si>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</si>
  <si>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</si>
  <si>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</si>
  <si>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</si>
  <si>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</si>
  <si>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</si>
  <si>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</si>
  <si>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</si>
  <si>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</si>
  <si>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</si>
  <si>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</si>
  <si>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</si>
  <si>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</si>
  <si>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</si>
  <si>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</si>
  <si>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</si>
  <si>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</si>
  <si>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</si>
  <si>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</si>
  <si>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</si>
  <si>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</si>
  <si>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</si>
  <si>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</si>
  <si>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</si>
  <si>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</si>
  <si>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</si>
  <si>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</si>
  <si>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</si>
  <si>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</si>
  <si>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</si>
  <si>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</si>
  <si>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</si>
  <si>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</si>
  <si>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</si>
  <si>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</si>
  <si>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</si>
  <si>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</si>
  <si>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</si>
  <si>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</si>
  <si>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</si>
  <si>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</si>
  <si>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</si>
  <si>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</si>
  <si>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</si>
  <si>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</si>
  <si>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</si>
  <si>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</si>
  <si>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</si>
  <si>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</si>
  <si>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</si>
  <si>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</si>
  <si>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</si>
  <si>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</si>
  <si>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</si>
  <si>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</si>
  <si>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</si>
  <si>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</si>
  <si>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</si>
  <si>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</si>
  <si>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</si>
  <si>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</si>
  <si>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</si>
  <si>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</si>
  <si>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</si>
  <si>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</si>
  <si>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</si>
  <si>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</si>
  <si>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</si>
  <si>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</si>
  <si>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</si>
  <si>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</si>
  <si>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</si>
  <si>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</si>
  <si>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</si>
  <si>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</si>
  <si>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</si>
  <si>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</si>
  <si>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</si>
  <si>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</si>
  <si>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</si>
  <si>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</si>
  <si>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</si>
  <si>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</si>
  <si>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</si>
  <si>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</si>
  <si>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</si>
  <si>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</si>
  <si>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</si>
  <si>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</si>
  <si>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</si>
  <si>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</si>
  <si>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</si>
  <si>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</si>
  <si>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</si>
  <si>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</si>
  <si>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</si>
  <si>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</si>
  <si>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</si>
  <si>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</si>
  <si>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</si>
  <si>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</si>
  <si>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</si>
  <si>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</si>
  <si>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</si>
  <si>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</si>
  <si>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</si>
  <si>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</si>
  <si>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</si>
  <si>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</si>
  <si>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</si>
  <si>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</si>
  <si>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</si>
  <si>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</si>
  <si>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</si>
  <si>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</si>
  <si>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</si>
  <si>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</si>
  <si>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</si>
  <si>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</si>
  <si>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</si>
  <si>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</si>
  <si>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</si>
  <si>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</si>
  <si>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</si>
  <si>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</si>
  <si>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</si>
  <si>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</si>
  <si>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</si>
  <si>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</si>
  <si>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</si>
  <si>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</si>
  <si>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</si>
  <si>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</si>
  <si>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</si>
  <si>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</si>
  <si>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</si>
  <si>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</si>
  <si>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</si>
  <si>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</si>
  <si>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</si>
  <si>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</si>
  <si>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</si>
  <si>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</si>
  <si>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</si>
  <si>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</si>
  <si>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</si>
  <si>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</si>
  <si>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</si>
  <si>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</si>
  <si>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</si>
  <si>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</si>
  <si>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</si>
  <si>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</si>
  <si>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</si>
  <si>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</si>
  <si>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</si>
  <si>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</si>
  <si>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</si>
  <si>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</si>
  <si>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</si>
  <si>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</si>
  <si>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</si>
  <si>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</si>
  <si>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</si>
  <si>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</si>
  <si>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</si>
  <si>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</si>
  <si>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</si>
  <si>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</si>
  <si>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</si>
  <si>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</si>
  <si>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</si>
  <si>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</si>
  <si>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</si>
  <si>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</si>
  <si>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</si>
  <si>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</si>
  <si>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</si>
  <si>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</si>
  <si>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</si>
  <si>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</si>
  <si>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</si>
  <si>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</si>
  <si>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</si>
  <si>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</si>
  <si>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</si>
  <si>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</si>
  <si>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</si>
  <si>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</si>
  <si>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</si>
  <si>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</si>
  <si>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</si>
  <si>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</si>
  <si>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</si>
  <si>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</si>
  <si>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</si>
  <si>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</si>
  <si>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</si>
  <si>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</si>
  <si>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</si>
  <si>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</si>
  <si>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</si>
  <si>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</si>
  <si>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</si>
  <si>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</si>
  <si>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</si>
  <si>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</si>
  <si>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</si>
  <si>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</si>
  <si>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</si>
  <si>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</si>
  <si>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</si>
  <si>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</si>
  <si>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</si>
  <si>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</si>
  <si>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</si>
  <si>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</si>
  <si>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</si>
  <si>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</si>
  <si>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</si>
  <si>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</si>
  <si>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</si>
  <si>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</si>
  <si>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</si>
  <si>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</si>
  <si>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</si>
  <si>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</si>
  <si>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</si>
  <si>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</si>
  <si>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</si>
  <si>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</si>
  <si>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</si>
  <si>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</si>
  <si>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</si>
  <si>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</si>
  <si>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</si>
  <si>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</si>
  <si>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</si>
  <si>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</si>
  <si>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</si>
  <si>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</si>
  <si>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</si>
  <si>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</si>
  <si>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</si>
  <si>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</si>
  <si>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</si>
  <si>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</si>
  <si>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</si>
  <si>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</si>
  <si>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</si>
  <si>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</si>
  <si>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</si>
  <si>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</si>
  <si>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</si>
  <si>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</si>
  <si>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</si>
  <si>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</si>
  <si>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</si>
  <si>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</si>
  <si>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</si>
  <si>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</si>
  <si>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</si>
  <si>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</si>
  <si>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</si>
  <si>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</si>
  <si>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</si>
  <si>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</si>
  <si>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</si>
  <si>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</si>
  <si>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</si>
  <si>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</si>
  <si>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</si>
  <si>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</si>
  <si>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</si>
  <si>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</si>
  <si>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</si>
  <si>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</si>
  <si>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</si>
  <si>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</si>
  <si>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</si>
  <si>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</si>
  <si>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</si>
  <si>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</si>
  <si>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</si>
  <si>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</si>
  <si>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</si>
  <si>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</si>
  <si>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</si>
  <si>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</si>
  <si>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</si>
  <si>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</si>
  <si>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</si>
  <si>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</si>
  <si>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</si>
  <si>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</si>
  <si>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</si>
  <si>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</si>
  <si>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</si>
  <si>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</si>
  <si>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</si>
  <si>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</si>
  <si>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</si>
  <si>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</si>
  <si>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</si>
  <si>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</si>
  <si>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</si>
  <si>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</si>
  <si>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</si>
  <si>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</si>
  <si>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</si>
  <si>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</si>
  <si>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</si>
  <si>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</si>
  <si>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</si>
  <si>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</si>
  <si>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</si>
  <si>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</si>
  <si>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</si>
  <si>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</si>
  <si>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</si>
  <si>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</si>
  <si>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</si>
  <si>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</si>
  <si>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</si>
  <si>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</si>
  <si>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</si>
  <si>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</si>
  <si>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</si>
  <si>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</si>
  <si>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</si>
  <si>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</si>
  <si>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</si>
  <si>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</si>
  <si>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</si>
  <si>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</si>
  <si>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</si>
  <si>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</si>
  <si>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</si>
  <si>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</si>
  <si>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</si>
  <si>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</si>
  <si>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</si>
  <si>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</si>
  <si>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</si>
  <si>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</si>
  <si>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</si>
  <si>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</si>
  <si>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</si>
  <si>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</si>
  <si>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</si>
  <si>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</si>
  <si>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</si>
  <si>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</si>
  <si>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</si>
  <si>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</si>
  <si>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</si>
  <si>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</si>
  <si>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</si>
  <si>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</si>
  <si>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</si>
  <si>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</si>
  <si>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</si>
  <si>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</si>
  <si>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</si>
  <si>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</si>
  <si>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</si>
  <si>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</si>
  <si>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</si>
  <si>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</si>
  <si>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</si>
  <si>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</si>
  <si>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</si>
  <si>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</si>
  <si>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</si>
  <si>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</si>
  <si>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</si>
  <si>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</si>
  <si>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</si>
  <si>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</si>
  <si>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</si>
  <si>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</si>
  <si>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</si>
  <si>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</si>
  <si>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</si>
  <si>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</si>
  <si>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</si>
  <si>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</si>
  <si>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</si>
  <si>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</si>
  <si>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</si>
  <si>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</si>
  <si>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</si>
  <si>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</si>
  <si>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</si>
  <si>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</si>
  <si>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</si>
  <si>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</si>
  <si>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</si>
  <si>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</si>
  <si>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</si>
  <si>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</si>
  <si>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</si>
  <si>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</si>
  <si>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</si>
  <si>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</si>
  <si>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</si>
  <si>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</si>
  <si>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</si>
  <si>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</si>
  <si>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</si>
  <si>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</si>
  <si>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</si>
  <si>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</si>
  <si>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</si>
  <si>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</si>
  <si>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</si>
  <si>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</si>
  <si>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</si>
  <si>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</si>
  <si>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</si>
  <si>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</si>
  <si>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</si>
  <si>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</si>
  <si>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</si>
  <si>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</si>
  <si>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</si>
  <si>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</si>
  <si>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</si>
  <si>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</si>
  <si>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</si>
  <si>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</si>
  <si>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</si>
  <si>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</si>
  <si>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</si>
  <si>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</si>
  <si>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</si>
  <si>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</si>
  <si>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</si>
  <si>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</si>
  <si>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</si>
  <si>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</si>
  <si>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</si>
  <si>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</si>
  <si>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</si>
  <si>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</si>
  <si>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</si>
  <si>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</si>
  <si>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</si>
  <si>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</si>
  <si>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</si>
  <si>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</si>
  <si>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</si>
  <si>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</si>
  <si>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</si>
  <si>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</si>
  <si>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</si>
  <si>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</si>
  <si>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</si>
  <si>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</si>
  <si>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</si>
  <si>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</si>
  <si>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</si>
  <si>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</si>
  <si>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</si>
  <si>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</si>
  <si>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</si>
  <si>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</si>
  <si>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</si>
  <si>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</si>
  <si>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</si>
  <si>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</si>
  <si>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</si>
  <si>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</si>
  <si>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</si>
  <si>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</si>
  <si>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</si>
  <si>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</si>
  <si>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</si>
  <si>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</si>
  <si>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</si>
  <si>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</si>
  <si>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</si>
  <si>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</si>
  <si>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</si>
  <si>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</si>
  <si>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</si>
  <si>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</si>
  <si>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</si>
  <si>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</si>
  <si>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</si>
  <si>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</si>
  <si>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</si>
  <si>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</si>
  <si>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</si>
  <si>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</si>
  <si>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</si>
  <si>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</si>
  <si>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</si>
  <si>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</si>
  <si>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</si>
  <si>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</si>
  <si>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</si>
  <si>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</si>
  <si>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</si>
  <si>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</si>
  <si>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</si>
  <si>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</si>
  <si>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</si>
  <si>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</si>
  <si>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</si>
  <si>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</si>
  <si>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</si>
  <si>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</si>
  <si>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</si>
  <si>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</si>
  <si>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</si>
  <si>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</si>
  <si>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</si>
  <si>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</si>
  <si>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</si>
  <si>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</si>
  <si>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</si>
  <si>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</si>
  <si>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</si>
  <si>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</si>
  <si>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</si>
  <si>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</si>
  <si>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</si>
  <si>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</si>
  <si>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</si>
  <si>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</si>
  <si>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</si>
  <si>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</si>
  <si>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</si>
  <si>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</si>
  <si>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</si>
  <si>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</si>
  <si>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</si>
  <si>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</si>
  <si>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</si>
  <si>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</si>
  <si>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</si>
  <si>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</si>
  <si>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</si>
  <si>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</si>
  <si>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</si>
  <si>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</si>
  <si>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</si>
  <si>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</si>
  <si>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</si>
  <si>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</si>
  <si>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</si>
  <si>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</si>
  <si>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</si>
  <si>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</si>
  <si>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</si>
  <si>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</si>
  <si>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</si>
  <si>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</si>
  <si>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</si>
  <si>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</si>
  <si>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</si>
  <si>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</si>
  <si>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</si>
  <si>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</si>
  <si>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</si>
  <si>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</si>
  <si>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</si>
  <si>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</si>
  <si>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</si>
  <si>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</si>
  <si>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</si>
  <si>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</si>
  <si>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</si>
  <si>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</si>
  <si>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</si>
  <si>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</si>
  <si>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</si>
  <si>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</si>
  <si>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</si>
  <si>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</si>
  <si>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</si>
  <si>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</si>
  <si>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</si>
  <si>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</si>
  <si>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</si>
  <si>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</si>
  <si>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</si>
  <si>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</si>
  <si>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</si>
  <si>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</si>
  <si>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</si>
  <si>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</si>
  <si>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</si>
  <si>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</si>
  <si>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</si>
  <si>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</si>
  <si>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</si>
  <si>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</si>
  <si>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</si>
  <si>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</si>
  <si>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</si>
  <si>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</si>
  <si>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</si>
  <si>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</si>
  <si>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</si>
  <si>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</si>
  <si>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</si>
  <si>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</si>
  <si>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</si>
  <si>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</si>
  <si>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</si>
  <si>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</si>
  <si>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</si>
  <si>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</si>
  <si>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</si>
  <si>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</si>
  <si>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</si>
  <si>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</si>
  <si>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</si>
  <si>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</si>
  <si>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</si>
  <si>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</si>
  <si>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</si>
  <si>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</si>
  <si>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</si>
  <si>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</si>
  <si>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</si>
  <si>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</si>
  <si>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</si>
  <si>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</si>
  <si>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</si>
  <si>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</si>
  <si>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</si>
  <si>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</si>
  <si>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</si>
  <si>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</si>
  <si>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</si>
  <si>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</si>
  <si>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</si>
  <si>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</si>
  <si>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</si>
  <si>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</si>
  <si>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</si>
  <si>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</si>
  <si>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</si>
  <si>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</si>
  <si>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</si>
  <si>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</si>
  <si>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</si>
  <si>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</si>
  <si>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</si>
  <si>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</si>
  <si>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</si>
  <si>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</si>
  <si>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</si>
  <si>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</si>
  <si>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</si>
  <si>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</si>
  <si>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</si>
  <si>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</si>
  <si>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</si>
  <si>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</si>
  <si>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</si>
  <si>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</si>
  <si>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</si>
  <si>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</si>
  <si>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</si>
  <si>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</si>
  <si>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</si>
  <si>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</si>
  <si>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</si>
  <si>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</si>
  <si>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</si>
  <si>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</si>
  <si>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</si>
  <si>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</si>
  <si>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</si>
  <si>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</si>
  <si>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</si>
  <si>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</si>
  <si>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</si>
  <si>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</si>
  <si>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</si>
  <si>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</si>
  <si>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</si>
  <si>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</si>
  <si>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</si>
  <si>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</si>
  <si>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</si>
  <si>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</si>
  <si>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</si>
  <si>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</si>
  <si>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</si>
  <si>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</si>
  <si>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</si>
  <si>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</si>
  <si>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</si>
  <si>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</si>
  <si>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</si>
  <si>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</si>
  <si>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</si>
  <si>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</si>
  <si>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</si>
  <si>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</si>
  <si>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</si>
  <si>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</si>
  <si>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</si>
  <si>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</si>
  <si>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</si>
  <si>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</si>
  <si>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</si>
  <si>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</si>
  <si>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</si>
  <si>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</si>
  <si>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</si>
  <si>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</si>
  <si>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</si>
  <si>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</si>
  <si>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</si>
  <si>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</si>
  <si>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</si>
  <si>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</si>
  <si>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</si>
  <si>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</si>
  <si>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</si>
  <si>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</si>
  <si>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</si>
  <si>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</si>
  <si>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</si>
  <si>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</si>
  <si>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</si>
  <si>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</si>
  <si>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</si>
  <si>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</si>
  <si>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</si>
  <si>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</si>
  <si>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</si>
  <si>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</si>
  <si>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</si>
  <si>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</si>
  <si>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</si>
  <si>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</si>
  <si>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</si>
  <si>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</si>
  <si>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</si>
  <si>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</si>
  <si>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</si>
  <si>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</si>
  <si>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</si>
  <si>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</si>
  <si>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</si>
  <si>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</si>
  <si>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</si>
  <si>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</si>
  <si>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</si>
  <si>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</si>
  <si>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</si>
  <si>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</si>
  <si>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</si>
  <si>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</si>
  <si>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</si>
  <si>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</si>
  <si>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</si>
  <si>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</si>
  <si>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</si>
  <si>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</si>
  <si>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</si>
  <si>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</si>
  <si>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</si>
  <si>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</si>
  <si>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</si>
  <si>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</si>
  <si>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</si>
  <si>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</si>
  <si>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</si>
  <si>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</si>
  <si>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</si>
  <si>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</si>
  <si>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</si>
  <si>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</si>
  <si>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</si>
  <si>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</si>
  <si>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</si>
  <si>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</si>
  <si>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</si>
  <si>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</si>
  <si>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</si>
  <si>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</si>
  <si>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</si>
  <si>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</si>
  <si>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</si>
  <si>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</si>
  <si>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</si>
  <si>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</si>
  <si>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</si>
  <si>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</si>
  <si>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</si>
  <si>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</si>
  <si>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</si>
  <si>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</si>
  <si>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</si>
  <si>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</si>
  <si>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</si>
  <si>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</si>
  <si>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</si>
  <si>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</si>
  <si>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</si>
  <si>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</si>
  <si>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</si>
  <si>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</si>
  <si>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</si>
  <si>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</si>
  <si>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</si>
  <si>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</si>
  <si>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</si>
  <si>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</si>
  <si>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</si>
  <si>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</si>
  <si>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</si>
  <si>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</si>
  <si>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</si>
  <si>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</si>
  <si>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</si>
  <si>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</si>
  <si>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</si>
  <si>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</si>
  <si>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</si>
  <si>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</si>
  <si>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</si>
  <si>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</si>
  <si>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</si>
  <si>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</si>
  <si>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</si>
  <si>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</si>
  <si>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</si>
  <si>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</si>
  <si>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</si>
  <si>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</si>
  <si>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</si>
  <si>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</si>
  <si>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</si>
  <si>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</si>
  <si>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</si>
  <si>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</si>
  <si>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</si>
  <si>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</si>
  <si>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</si>
  <si>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</si>
  <si>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</si>
  <si>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</si>
  <si>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</si>
  <si>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</si>
  <si>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</si>
  <si>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</si>
  <si>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</si>
  <si>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</si>
  <si>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</si>
  <si>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</si>
  <si>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</si>
  <si>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</si>
  <si>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</si>
  <si>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</si>
  <si>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</si>
  <si>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</si>
  <si>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</si>
  <si>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</si>
  <si>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</si>
  <si>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</si>
  <si>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</si>
  <si>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</si>
  <si>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</si>
  <si>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</si>
  <si>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</si>
  <si>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</si>
  <si>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</si>
  <si>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</si>
  <si>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</si>
  <si>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</si>
  <si>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</si>
  <si>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</si>
  <si>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</si>
  <si>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</si>
  <si>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</si>
  <si>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</si>
  <si>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</si>
  <si>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</si>
  <si>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</si>
  <si>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</si>
  <si>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</si>
  <si>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</si>
  <si>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</si>
  <si>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</si>
  <si>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</si>
  <si>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</si>
  <si>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</si>
  <si>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</si>
  <si>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</si>
  <si>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</si>
  <si>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</si>
  <si>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</si>
  <si>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</si>
  <si>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</si>
  <si>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</si>
  <si>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</si>
  <si>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</si>
  <si>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</si>
  <si>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</si>
  <si>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</si>
  <si>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</si>
  <si>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</si>
  <si>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</si>
  <si>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</si>
  <si>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</si>
  <si>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</si>
  <si>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</si>
  <si>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</si>
  <si>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</si>
  <si>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</si>
  <si>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</si>
  <si>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</si>
  <si>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</si>
  <si>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</si>
  <si>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</si>
  <si>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</si>
  <si>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</si>
  <si>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</si>
  <si>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</si>
  <si>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</si>
  <si>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</si>
  <si>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</si>
  <si>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</si>
  <si>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</si>
  <si>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</si>
  <si>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</si>
  <si>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</si>
  <si>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</si>
  <si>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</si>
  <si>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</si>
  <si>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</si>
  <si>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</si>
  <si>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</si>
  <si>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</si>
  <si>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</si>
  <si>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</si>
  <si>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</si>
  <si>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</si>
  <si>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</si>
  <si>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</si>
  <si>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</si>
  <si>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</si>
  <si>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</si>
  <si>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</si>
  <si>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</si>
  <si>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</si>
  <si>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</si>
  <si>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</si>
  <si>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</si>
  <si>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</si>
  <si>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</si>
  <si>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</si>
  <si>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</si>
  <si>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</si>
  <si>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</si>
  <si>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</si>
  <si>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</si>
  <si>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</si>
  <si>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</si>
  <si>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</si>
  <si>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</si>
  <si>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</si>
  <si>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</si>
  <si>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</si>
  <si>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</si>
  <si>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</si>
  <si>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</si>
  <si>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</si>
  <si>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</si>
  <si>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</si>
  <si>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</si>
  <si>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</si>
  <si>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</si>
  <si>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</si>
  <si>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</si>
  <si>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</si>
  <si>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</si>
  <si>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</si>
  <si>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</si>
  <si>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</si>
  <si>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</si>
  <si>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</si>
  <si>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</si>
  <si>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</si>
  <si>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</si>
  <si>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</si>
  <si>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</si>
  <si>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</si>
  <si>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</si>
  <si>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</si>
  <si>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</si>
  <si>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</si>
  <si>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</si>
  <si>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</si>
  <si>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</si>
  <si>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</si>
  <si>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</si>
  <si>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</si>
  <si>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</si>
  <si>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</si>
  <si>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</si>
  <si>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</si>
  <si>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</si>
  <si>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</si>
  <si>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</si>
  <si>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</si>
  <si>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</si>
  <si>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</si>
  <si>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</si>
  <si>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</si>
  <si>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</si>
  <si>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</si>
  <si>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</si>
  <si>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</si>
  <si>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</si>
  <si>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</si>
  <si>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</si>
  <si>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</si>
  <si>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</si>
  <si>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</si>
  <si>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</si>
  <si>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</si>
  <si>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</si>
  <si>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</si>
  <si>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</si>
  <si>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</si>
  <si>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</si>
  <si>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</si>
  <si>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</si>
  <si>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</si>
  <si>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</si>
  <si>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</si>
  <si>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</si>
  <si>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</si>
  <si>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</si>
  <si>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</si>
  <si>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</si>
  <si>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</si>
  <si>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</si>
  <si>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</si>
  <si>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</si>
  <si>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</si>
  <si>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</si>
  <si>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</si>
  <si>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</si>
  <si>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</si>
  <si>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</si>
  <si>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</si>
  <si>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</si>
  <si>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</si>
  <si>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</si>
  <si>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</si>
  <si>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</si>
  <si>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</si>
  <si>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</si>
  <si>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</si>
  <si>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</si>
  <si>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</si>
  <si>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</si>
  <si>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</si>
  <si>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</si>
  <si>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</si>
  <si>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</si>
  <si>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</si>
  <si>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</si>
  <si>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</si>
  <si>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</si>
  <si>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</si>
  <si>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</si>
  <si>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</si>
  <si>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</si>
  <si>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</si>
  <si>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</si>
  <si>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</si>
  <si>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</si>
  <si>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</si>
  <si>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</si>
  <si>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</si>
  <si>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</si>
  <si>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</si>
  <si>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</si>
  <si>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</si>
  <si>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</si>
  <si>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</si>
  <si>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</si>
  <si>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</si>
  <si>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</si>
  <si>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</si>
  <si>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</si>
  <si>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</si>
  <si>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</si>
  <si>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</si>
  <si>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</si>
  <si>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</si>
  <si>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</si>
  <si>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</si>
  <si>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</si>
  <si>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</si>
  <si>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</si>
  <si>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</si>
  <si>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</si>
  <si>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</si>
  <si>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</si>
  <si>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</si>
  <si>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</si>
  <si>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</si>
  <si>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</si>
  <si>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</si>
  <si>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</si>
  <si>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</si>
  <si>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</si>
  <si>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</si>
  <si>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</si>
  <si>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</si>
  <si>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</si>
  <si>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</si>
  <si>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</si>
  <si>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</si>
  <si>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</si>
  <si>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</si>
  <si>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</si>
  <si>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</si>
  <si>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</si>
  <si>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</si>
  <si>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</si>
  <si>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</si>
  <si>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</si>
  <si>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</si>
  <si>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</si>
  <si>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</si>
  <si>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</si>
  <si>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</si>
  <si>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</si>
  <si>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</si>
  <si>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</si>
  <si>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</si>
  <si>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</si>
  <si>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</si>
  <si>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</si>
  <si>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</si>
  <si>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</si>
  <si>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</si>
  <si>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</si>
  <si>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</si>
  <si>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</si>
  <si>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</si>
  <si>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</si>
  <si>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</si>
  <si>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</si>
  <si>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</si>
  <si>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</si>
  <si>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</si>
  <si>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</si>
  <si>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</si>
  <si>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</si>
  <si>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</si>
  <si>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</si>
  <si>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</si>
  <si>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</si>
  <si>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</si>
  <si>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</si>
  <si>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</si>
  <si>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</si>
  <si>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</si>
  <si>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</si>
  <si>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</si>
  <si>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</si>
  <si>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</si>
  <si>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</si>
  <si>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</si>
  <si>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</si>
  <si>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</si>
  <si>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</si>
  <si>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</si>
  <si>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</si>
  <si>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</si>
  <si>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</si>
  <si>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</si>
  <si>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</si>
  <si>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</si>
  <si>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</si>
  <si>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</si>
  <si>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</si>
  <si>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</si>
  <si>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</si>
  <si>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</si>
  <si>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</si>
  <si>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</si>
  <si>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</si>
  <si>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</si>
  <si>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</si>
  <si>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</si>
  <si>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</si>
  <si>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</si>
  <si>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</si>
  <si>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</si>
  <si>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</si>
  <si>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</si>
  <si>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</si>
  <si>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</si>
  <si>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</si>
  <si>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</si>
  <si>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</si>
  <si>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</si>
  <si>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</si>
  <si>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</si>
  <si>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</si>
  <si>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</si>
  <si>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</si>
  <si>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</si>
  <si>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</si>
  <si>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</si>
  <si>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</si>
  <si>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</si>
  <si>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</si>
  <si>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</si>
  <si>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</si>
  <si>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</si>
  <si>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</si>
  <si>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</si>
  <si>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</si>
  <si>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</si>
  <si>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</si>
  <si>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</si>
  <si>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</si>
  <si>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</si>
  <si>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</si>
  <si>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</si>
  <si>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</si>
  <si>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</si>
  <si>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</si>
  <si>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</si>
  <si>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</si>
  <si>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</si>
  <si>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</si>
  <si>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</si>
  <si>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</si>
  <si>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</si>
  <si>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</si>
  <si>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</si>
  <si>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</si>
  <si>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</si>
  <si>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</si>
  <si>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</si>
  <si>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</si>
  <si>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</si>
  <si>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</si>
  <si>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</si>
  <si>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</si>
  <si>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</si>
  <si>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</si>
  <si>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</si>
  <si>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</si>
  <si>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</si>
  <si>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</si>
  <si>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</si>
  <si>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</si>
  <si>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</si>
  <si>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</si>
  <si>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</si>
  <si>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</si>
  <si>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</si>
  <si>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</si>
  <si>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</si>
  <si>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</si>
  <si>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</si>
  <si>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</si>
  <si>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</si>
  <si>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</si>
  <si>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</si>
  <si>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</si>
  <si>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</si>
  <si>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</si>
  <si>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</si>
  <si>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</si>
  <si>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</si>
  <si>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</si>
  <si>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</si>
  <si>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</si>
  <si>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</si>
  <si>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</si>
  <si>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</si>
  <si>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</si>
  <si>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</si>
  <si>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</si>
  <si>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</si>
  <si>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</si>
  <si>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</si>
  <si>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</si>
  <si>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</si>
  <si>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</si>
  <si>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</si>
  <si>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</si>
  <si>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</si>
  <si>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</si>
  <si>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</si>
  <si>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</si>
  <si>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</si>
  <si>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</si>
  <si>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</si>
  <si>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</si>
  <si>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</si>
  <si>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</si>
  <si>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</si>
  <si>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</si>
  <si>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</si>
  <si>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</si>
  <si>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</si>
  <si>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</si>
  <si>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</si>
  <si>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</si>
  <si>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</si>
  <si>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</si>
  <si>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</si>
  <si>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</si>
  <si>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</si>
  <si>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</si>
  <si>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</si>
  <si>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</si>
  <si>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</si>
  <si>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</si>
  <si>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</si>
  <si>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</si>
  <si>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</si>
  <si>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</si>
  <si>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</si>
  <si>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</si>
  <si>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</si>
  <si>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</si>
  <si>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</si>
  <si>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</si>
  <si>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</si>
  <si>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</si>
  <si>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</si>
  <si>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</si>
  <si>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</si>
  <si>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</si>
  <si>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</si>
  <si>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</si>
  <si>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</si>
  <si>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</si>
  <si>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</si>
  <si>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</si>
  <si>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</si>
  <si>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</si>
  <si>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</si>
  <si>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</si>
  <si>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</si>
  <si>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</si>
  <si>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</si>
  <si>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</si>
  <si>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</si>
  <si>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</si>
  <si>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</si>
  <si>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</si>
  <si>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</si>
  <si>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</si>
  <si>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</si>
  <si>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</si>
  <si>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</si>
  <si>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</si>
  <si>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</si>
  <si>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</si>
  <si>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</si>
  <si>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</si>
  <si>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</si>
  <si>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</si>
  <si>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</si>
  <si>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</si>
  <si>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</si>
  <si>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</si>
  <si>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</si>
  <si>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</si>
  <si>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</si>
  <si>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</si>
  <si>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</si>
  <si>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</si>
  <si>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</si>
  <si>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</si>
  <si>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</si>
  <si>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</si>
  <si>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</si>
  <si>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</si>
  <si>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</si>
  <si>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</si>
  <si>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</si>
  <si>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</si>
  <si>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</si>
  <si>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</si>
  <si>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</si>
  <si>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</si>
  <si>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</si>
  <si>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</si>
  <si>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</si>
  <si>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</si>
  <si>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</si>
  <si>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</si>
  <si>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</si>
  <si>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</si>
  <si>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</si>
  <si>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</si>
  <si>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</si>
  <si>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</si>
  <si>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</si>
  <si>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</si>
  <si>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</si>
  <si>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</si>
  <si>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</si>
  <si>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</si>
  <si>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</si>
  <si>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</si>
  <si>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</si>
  <si>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</si>
  <si>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</si>
  <si>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</si>
  <si>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</si>
  <si>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</si>
  <si>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</si>
  <si>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</si>
  <si>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</si>
  <si>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</si>
  <si>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</si>
  <si>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</si>
  <si>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</si>
  <si>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</si>
  <si>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</si>
  <si>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</si>
  <si>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</si>
  <si>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</si>
  <si>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</si>
  <si>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</si>
  <si>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</si>
  <si>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</si>
  <si>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</si>
  <si>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</si>
  <si>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</si>
  <si>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</si>
  <si>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</si>
  <si>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</si>
  <si>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</si>
  <si>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</si>
  <si>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</si>
  <si>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</si>
  <si>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</si>
  <si>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</si>
  <si>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</si>
  <si>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</si>
  <si>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</si>
  <si>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</si>
  <si>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</si>
  <si>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</si>
  <si>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</si>
  <si>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</si>
  <si>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</si>
  <si>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</si>
  <si>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</si>
  <si>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</si>
  <si>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</si>
  <si>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</si>
  <si>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</si>
  <si>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</si>
  <si>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</si>
  <si>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</si>
  <si>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</si>
  <si>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</si>
  <si>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</si>
  <si>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</si>
  <si>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</si>
  <si>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</si>
  <si>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</si>
  <si>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</si>
  <si>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</si>
  <si>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</si>
  <si>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</si>
  <si>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</si>
  <si>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</si>
  <si>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</si>
  <si>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</si>
  <si>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</si>
  <si>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</si>
  <si>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</si>
  <si>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</si>
  <si>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</si>
  <si>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</si>
  <si>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</si>
  <si>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</si>
  <si>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</si>
  <si>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</si>
  <si>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</si>
  <si>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</si>
  <si>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</si>
  <si>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</si>
  <si>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</si>
  <si>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</si>
  <si>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</si>
  <si>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</si>
  <si>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</si>
  <si>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</si>
  <si>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</si>
  <si>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</si>
  <si>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</si>
  <si>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</si>
  <si>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</si>
  <si>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</si>
  <si>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</si>
  <si>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</si>
  <si>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</si>
  <si>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</si>
  <si>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</si>
  <si>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</si>
  <si>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</si>
  <si>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</si>
  <si>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</si>
  <si>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</si>
  <si>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</si>
  <si>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</si>
  <si>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</si>
  <si>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</si>
  <si>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</si>
  <si>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</si>
  <si>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</si>
  <si>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</si>
  <si>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</si>
  <si>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</si>
  <si>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</si>
  <si>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</si>
  <si>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</si>
  <si>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</si>
  <si>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</si>
  <si>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</si>
  <si>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</si>
  <si>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</si>
  <si>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</si>
  <si>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</si>
  <si>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</si>
  <si>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</si>
  <si>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</si>
  <si>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</si>
  <si>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</si>
  <si>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</si>
  <si>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</si>
  <si>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</si>
  <si>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</si>
  <si>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</si>
  <si>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</si>
  <si>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</si>
  <si>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</si>
  <si>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</si>
  <si>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</si>
  <si>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</si>
  <si>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</si>
  <si>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</si>
  <si>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</si>
  <si>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</si>
  <si>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</si>
  <si>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</si>
  <si>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</si>
  <si>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</si>
  <si>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</si>
  <si>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</si>
  <si>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</si>
  <si>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</si>
  <si>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</si>
  <si>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</si>
  <si>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</si>
  <si>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</si>
  <si>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</si>
  <si>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</si>
  <si>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</si>
  <si>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</si>
  <si>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</si>
  <si>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</si>
  <si>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</si>
  <si>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</si>
  <si>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</si>
  <si>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</si>
  <si>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</si>
  <si>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</si>
  <si>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</si>
  <si>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</si>
  <si>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</si>
  <si>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</si>
  <si>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</si>
  <si>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</si>
  <si>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</si>
  <si>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</si>
  <si>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</si>
  <si>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</si>
  <si>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</si>
  <si>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</si>
  <si>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</si>
  <si>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</si>
  <si>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</si>
  <si>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</si>
  <si>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</si>
  <si>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</si>
  <si>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</si>
  <si>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</si>
  <si>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</si>
  <si>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</si>
  <si>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</si>
  <si>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</si>
  <si>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</si>
  <si>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</si>
  <si>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</si>
  <si>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</si>
  <si>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</si>
  <si>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</si>
  <si>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</si>
  <si>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</si>
  <si>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</si>
  <si>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</si>
  <si>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</si>
  <si>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</si>
  <si>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</si>
  <si>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</si>
  <si>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</si>
  <si>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</si>
  <si>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</si>
  <si>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</si>
  <si>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</si>
  <si>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</si>
  <si>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</si>
  <si>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</si>
  <si>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</si>
  <si>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</si>
  <si>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</si>
  <si>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</si>
  <si>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</si>
  <si>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</si>
  <si>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</si>
  <si>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</si>
  <si>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</si>
  <si>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</si>
  <si>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</si>
  <si>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</si>
  <si>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</si>
  <si>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</si>
  <si>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</si>
  <si>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</si>
  <si>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</si>
  <si>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</si>
  <si>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</si>
  <si>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</si>
  <si>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</si>
  <si>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</si>
  <si>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</si>
  <si>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</si>
  <si>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</si>
  <si>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</si>
  <si>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</si>
  <si>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</si>
  <si>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</si>
  <si>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</si>
  <si>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</si>
  <si>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</si>
  <si>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</si>
  <si>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</si>
  <si>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</si>
  <si>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</si>
  <si>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</si>
  <si>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</si>
  <si>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</si>
  <si>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</si>
  <si>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</si>
  <si>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</si>
  <si>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</si>
  <si>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</si>
  <si>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</si>
  <si>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</si>
  <si>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</si>
  <si>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</si>
  <si>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</si>
  <si>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</si>
  <si>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</si>
  <si>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</si>
  <si>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</si>
  <si>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</si>
  <si>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</si>
  <si>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</si>
  <si>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</si>
  <si>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</si>
  <si>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</si>
  <si>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</si>
  <si>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</si>
  <si>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</si>
  <si>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</si>
  <si>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</si>
  <si>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</si>
  <si>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</si>
  <si>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</si>
  <si>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</si>
  <si>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</si>
  <si>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</si>
  <si>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</si>
  <si>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</si>
  <si>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</si>
  <si>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</si>
  <si>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</si>
  <si>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</si>
  <si>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</si>
  <si>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</si>
  <si>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</si>
  <si>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</si>
  <si>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</si>
  <si>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</si>
  <si>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</si>
  <si>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</si>
  <si>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</si>
  <si>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</si>
  <si>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</si>
  <si>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</si>
  <si>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</si>
  <si>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</si>
  <si>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</si>
  <si>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</si>
  <si>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</si>
  <si>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</si>
  <si>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</si>
  <si>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</si>
  <si>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</si>
  <si>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</si>
  <si>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</si>
  <si>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</si>
  <si>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</si>
  <si>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</si>
  <si>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</si>
  <si>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</si>
  <si>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</si>
  <si>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</si>
  <si>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</si>
  <si>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</si>
  <si>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</si>
  <si>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</si>
  <si>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</si>
  <si>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</si>
  <si>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</si>
  <si>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</si>
  <si>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</si>
  <si>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</si>
  <si>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</si>
  <si>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</si>
  <si>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</si>
  <si>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</si>
  <si>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</si>
  <si>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</si>
  <si>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</si>
  <si>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</si>
  <si>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</si>
  <si>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</si>
  <si>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</si>
  <si>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</si>
  <si>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</si>
  <si>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</si>
  <si>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</si>
  <si>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</si>
  <si>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</si>
  <si>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</si>
  <si>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</si>
  <si>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</si>
  <si>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</si>
  <si>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</si>
  <si>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</si>
  <si>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</si>
  <si>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</si>
  <si>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</si>
  <si>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</si>
  <si>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</si>
  <si>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</si>
  <si>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</si>
  <si>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</si>
  <si>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</si>
  <si>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</si>
  <si>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</si>
  <si>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</si>
  <si>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</si>
  <si>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</si>
  <si>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</si>
  <si>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</si>
  <si>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</si>
  <si>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</si>
  <si>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</si>
  <si>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</si>
  <si>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</si>
  <si>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</si>
  <si>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</si>
  <si>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</si>
  <si>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</si>
  <si>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</si>
  <si>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</si>
  <si>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</si>
  <si>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</si>
  <si>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</si>
  <si>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</si>
  <si>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</si>
  <si>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</si>
  <si>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</si>
  <si>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</si>
  <si>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</si>
  <si>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</si>
  <si>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</si>
  <si>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</si>
  <si>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</si>
  <si>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</si>
  <si>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</si>
  <si>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</si>
  <si>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</si>
  <si>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</si>
  <si>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</si>
  <si>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</si>
  <si>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</si>
  <si>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</si>
  <si>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</si>
  <si>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</si>
  <si>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</si>
  <si>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</si>
  <si>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</si>
  <si>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</si>
  <si>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</si>
  <si>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</si>
  <si>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</si>
  <si>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</si>
  <si>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</si>
  <si>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</si>
  <si>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</si>
  <si>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</si>
  <si>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</si>
  <si>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</si>
  <si>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</si>
  <si>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</si>
  <si>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</si>
  <si>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</si>
  <si>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</si>
  <si>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</si>
  <si>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</si>
  <si>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</si>
  <si>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</si>
  <si>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</si>
  <si>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</si>
  <si>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</si>
  <si>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</si>
  <si>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</si>
  <si>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</si>
  <si>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</si>
  <si>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</si>
  <si>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</si>
  <si>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</si>
  <si>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</si>
  <si>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</si>
  <si>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</si>
  <si>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</si>
  <si>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</si>
  <si>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</si>
  <si>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</si>
  <si>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</si>
  <si>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</si>
  <si>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</si>
  <si>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</si>
  <si>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</si>
  <si>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</si>
  <si>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</si>
  <si>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</si>
  <si>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</si>
  <si>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</si>
  <si>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</si>
  <si>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</si>
  <si>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</si>
  <si>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</si>
  <si>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</si>
  <si>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</si>
  <si>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</si>
  <si>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</si>
  <si>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</si>
  <si>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</si>
  <si>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</si>
  <si>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</si>
  <si>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</si>
  <si>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</si>
  <si>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</si>
  <si>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</si>
  <si>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</si>
  <si>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</si>
  <si>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</si>
  <si>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</si>
  <si>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</si>
  <si>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</si>
  <si>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</si>
  <si>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</si>
  <si>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</si>
  <si>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</si>
  <si>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</si>
  <si>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</si>
  <si>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</si>
  <si>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</si>
  <si>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</si>
  <si>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</si>
  <si>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</si>
  <si>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</si>
  <si>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</si>
  <si>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</si>
  <si>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</si>
  <si>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</si>
  <si>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</si>
  <si>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</si>
  <si>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</si>
  <si>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</si>
  <si>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</si>
  <si>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</si>
  <si>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</si>
  <si>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</si>
  <si>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</si>
  <si>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</si>
  <si>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</si>
  <si>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</si>
  <si>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</si>
  <si>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</si>
  <si>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</si>
  <si>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</si>
  <si>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</si>
  <si>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</si>
  <si>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</si>
  <si>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</si>
  <si>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</si>
  <si>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</si>
  <si>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</si>
  <si>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</si>
  <si>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</si>
  <si>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</si>
  <si>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</si>
  <si>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</si>
  <si>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</si>
  <si>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</si>
  <si>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</si>
  <si>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</si>
  <si>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</si>
  <si>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</si>
  <si>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</si>
  <si>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</si>
  <si>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</si>
  <si>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</si>
  <si>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</si>
  <si>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</si>
  <si>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</si>
  <si>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</si>
  <si>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</si>
  <si>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</si>
  <si>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</si>
  <si>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</si>
  <si>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</si>
  <si>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</si>
  <si>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</si>
  <si>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</si>
  <si>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</si>
  <si>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</si>
  <si>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</si>
  <si>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</si>
  <si>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</si>
  <si>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</si>
  <si>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</si>
  <si>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</si>
  <si>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</si>
  <si>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</si>
  <si>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</si>
  <si>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</si>
  <si>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</si>
  <si>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</si>
  <si>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</si>
  <si>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</si>
  <si>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</si>
  <si>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</si>
  <si>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</si>
  <si>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</si>
  <si>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</si>
  <si>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</si>
  <si>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</si>
  <si>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</si>
  <si>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</si>
  <si>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</si>
  <si>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</si>
  <si>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</si>
  <si>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</si>
  <si>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</si>
  <si>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</si>
  <si>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</si>
  <si>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</si>
  <si>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</si>
  <si>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</si>
  <si>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</si>
  <si>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</si>
  <si>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</si>
  <si>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</si>
  <si>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</si>
  <si>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</si>
  <si>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</si>
  <si>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</si>
  <si>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</si>
  <si>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</si>
  <si>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</si>
  <si>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</si>
  <si>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</si>
  <si>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</si>
  <si>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</si>
  <si>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</si>
  <si>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</si>
  <si>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</si>
  <si>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</si>
  <si>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</si>
  <si>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</si>
  <si>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</si>
  <si>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</si>
  <si>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</si>
  <si>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</si>
  <si>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</si>
  <si>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</si>
  <si>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</si>
  <si>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</si>
  <si>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</si>
  <si>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</si>
  <si>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</si>
  <si>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</si>
  <si>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</si>
  <si>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</si>
  <si>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</si>
  <si>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</si>
  <si>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</si>
  <si>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</si>
  <si>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</si>
  <si>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</si>
  <si>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</si>
  <si>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</si>
  <si>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</si>
  <si>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</si>
  <si>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</si>
  <si>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</si>
  <si>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</si>
  <si>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</si>
  <si>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</si>
  <si>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</si>
  <si>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</si>
  <si>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</si>
  <si>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</si>
  <si>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</si>
  <si>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</si>
  <si>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</si>
  <si>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</si>
  <si>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</si>
  <si>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</si>
  <si>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</si>
  <si>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</si>
  <si>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</si>
  <si>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</si>
  <si>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</si>
  <si>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</si>
  <si>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</si>
  <si>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</si>
  <si>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</si>
  <si>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</si>
  <si>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</si>
  <si>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</si>
  <si>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</si>
  <si>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</si>
  <si>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</si>
  <si>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</si>
  <si>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</si>
  <si>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</si>
  <si>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</si>
  <si>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</si>
  <si>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</si>
  <si>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</si>
  <si>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</si>
  <si>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</si>
  <si>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</si>
  <si>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</si>
  <si>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</si>
  <si>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</si>
  <si>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</si>
  <si>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</si>
  <si>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</si>
  <si>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</si>
  <si>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</si>
  <si>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</si>
  <si>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</si>
  <si>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</si>
  <si>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</si>
  <si>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</si>
  <si>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</si>
  <si>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</si>
  <si>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</si>
  <si>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</si>
  <si>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</si>
  <si>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</si>
  <si>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</si>
  <si>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</si>
  <si>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</si>
  <si>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</si>
  <si>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</si>
  <si>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</si>
  <si>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</si>
  <si>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</si>
  <si>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</si>
  <si>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</si>
  <si>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</si>
  <si>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</si>
  <si>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</si>
  <si>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</si>
  <si>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</si>
  <si>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</si>
  <si>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</si>
  <si>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</si>
  <si>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</si>
  <si>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</si>
  <si>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</si>
  <si>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</si>
  <si>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</si>
  <si>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</si>
  <si>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</si>
  <si>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</si>
  <si>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</si>
  <si>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</si>
  <si>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</si>
  <si>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</si>
  <si>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</si>
  <si>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</si>
  <si>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</si>
  <si>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</si>
  <si>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</si>
  <si>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</si>
  <si>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</si>
  <si>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</si>
  <si>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</si>
  <si>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</si>
  <si>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</si>
  <si>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</si>
  <si>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</si>
  <si>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</si>
  <si>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</si>
  <si>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</si>
  <si>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</si>
  <si>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</si>
  <si>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</si>
  <si>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</si>
  <si>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</si>
  <si>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</si>
  <si>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</si>
  <si>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</si>
  <si>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</si>
  <si>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</si>
  <si>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</si>
  <si>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</si>
  <si>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</si>
  <si>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</si>
  <si>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</si>
  <si>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</si>
  <si>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</si>
  <si>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</si>
  <si>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</si>
  <si>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</si>
  <si>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</si>
  <si>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</si>
  <si>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</si>
  <si>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</si>
  <si>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</si>
  <si>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</si>
  <si>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</si>
  <si>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</si>
  <si>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</si>
  <si>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</si>
  <si>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</si>
  <si>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</si>
  <si>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</si>
  <si>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</si>
  <si>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</si>
  <si>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</si>
  <si>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</si>
  <si>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</si>
  <si>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</si>
  <si>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</si>
  <si>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</si>
  <si>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</si>
  <si>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</si>
  <si>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</si>
  <si>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</si>
  <si>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</si>
  <si>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</si>
  <si>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</si>
  <si>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</si>
  <si>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</si>
  <si>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</si>
  <si>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</si>
  <si>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</si>
  <si>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</si>
  <si>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</si>
  <si>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</si>
  <si>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</si>
  <si>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</si>
  <si>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</si>
  <si>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</si>
  <si>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</si>
  <si>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</si>
  <si>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</si>
  <si>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</si>
  <si>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</si>
  <si>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</si>
  <si>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</si>
  <si>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</si>
  <si>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</si>
  <si>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</si>
  <si>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</si>
  <si>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</si>
  <si>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</si>
  <si>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</si>
  <si>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</si>
  <si>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</si>
  <si>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</si>
  <si>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</si>
  <si>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</si>
  <si>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</si>
  <si>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</si>
  <si>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</si>
  <si>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</si>
  <si>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</si>
  <si>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</si>
  <si>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</si>
  <si>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</si>
  <si>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</si>
  <si>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</si>
  <si>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</si>
  <si>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</si>
  <si>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</si>
  <si>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</si>
  <si>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</si>
  <si>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</si>
  <si>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</si>
  <si>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</si>
  <si>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</si>
  <si>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</si>
  <si>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</si>
  <si>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</si>
  <si>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</si>
  <si>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</si>
  <si>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</si>
  <si>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</si>
  <si>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</si>
  <si>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</si>
  <si>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</si>
  <si>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</si>
  <si>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</si>
  <si>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</si>
  <si>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</si>
  <si>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</si>
  <si>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</si>
  <si>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</si>
  <si>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</si>
  <si>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</si>
  <si>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</si>
  <si>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</si>
  <si>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</si>
  <si>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</si>
  <si>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</si>
  <si>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</si>
  <si>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</si>
  <si>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</si>
  <si>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</si>
  <si>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</si>
  <si>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</si>
  <si>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</si>
  <si>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</si>
  <si>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</si>
  <si>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</si>
  <si>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</si>
  <si>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</si>
  <si>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</si>
  <si>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</si>
  <si>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</si>
  <si>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</si>
  <si>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</si>
  <si>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</si>
  <si>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</si>
  <si>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</si>
  <si>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</si>
  <si>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</si>
  <si>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</si>
  <si>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</si>
  <si>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</si>
  <si>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</si>
  <si>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</si>
  <si>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</si>
  <si>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</si>
  <si>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</si>
  <si>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</si>
  <si>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</si>
  <si>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</si>
  <si>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</si>
  <si>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</si>
  <si>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</si>
  <si>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</si>
  <si>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</si>
  <si>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</si>
  <si>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</si>
  <si>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</si>
  <si>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</si>
  <si>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</si>
  <si>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</si>
  <si>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</si>
  <si>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</si>
  <si>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</si>
  <si>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</si>
  <si>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</si>
  <si>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</si>
  <si>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</si>
  <si>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</si>
  <si>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</si>
  <si>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</si>
  <si>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</si>
  <si>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</si>
  <si>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</si>
  <si>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</si>
  <si>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</si>
  <si>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</si>
  <si>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</si>
  <si>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</si>
  <si>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</si>
  <si>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</si>
  <si>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</si>
  <si>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</si>
  <si>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</si>
  <si>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</si>
  <si>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</si>
  <si>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</si>
  <si>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</si>
  <si>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</si>
  <si>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</si>
  <si>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</si>
  <si>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</si>
  <si>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</si>
  <si>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</si>
  <si>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</si>
  <si>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</si>
  <si>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</si>
  <si>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</si>
  <si>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</si>
  <si>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</si>
  <si>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</si>
  <si>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</si>
  <si>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</si>
  <si>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</si>
  <si>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</si>
  <si>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</si>
  <si>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</si>
  <si>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</si>
  <si>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</si>
  <si>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</si>
  <si>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</si>
  <si>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</si>
  <si>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</si>
  <si>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</si>
  <si>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</si>
  <si>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</si>
  <si>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</si>
  <si>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</si>
  <si>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</si>
  <si>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</si>
  <si>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</si>
  <si>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</si>
  <si>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</si>
  <si>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</si>
  <si>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</si>
  <si>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</si>
  <si>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</si>
  <si>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</si>
  <si>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</si>
  <si>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</si>
  <si>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</si>
  <si>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</si>
  <si>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</si>
  <si>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</si>
  <si>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</si>
  <si>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</si>
  <si>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</si>
  <si>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</si>
  <si>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</si>
  <si>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</si>
  <si>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</si>
  <si>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</si>
  <si>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</si>
  <si>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</si>
  <si>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</si>
  <si>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</si>
  <si>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</si>
  <si>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</si>
  <si>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</si>
  <si>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</si>
  <si>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</si>
  <si>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</si>
  <si>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</si>
  <si>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</si>
  <si>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</si>
  <si>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</si>
  <si>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</si>
  <si>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</si>
  <si>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</si>
  <si>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</si>
  <si>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</si>
  <si>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</si>
  <si>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</si>
  <si>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</si>
  <si>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</si>
  <si>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</si>
  <si>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</si>
  <si>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</si>
  <si>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</si>
  <si>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</si>
  <si>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</si>
  <si>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</si>
  <si>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</si>
  <si>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</si>
  <si>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</si>
  <si>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</si>
  <si>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</si>
  <si>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</si>
  <si>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</si>
  <si>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</si>
  <si>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</si>
  <si>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</si>
  <si>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</si>
  <si>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</si>
  <si>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</si>
  <si>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</si>
  <si>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</si>
  <si>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</si>
  <si>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</si>
  <si>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</si>
  <si>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</si>
  <si>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</si>
  <si>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</si>
  <si>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</si>
  <si>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</si>
  <si>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</si>
  <si>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</si>
  <si>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</si>
  <si>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</si>
  <si>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</si>
  <si>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</si>
  <si>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</si>
  <si>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</si>
  <si>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</si>
  <si>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</si>
  <si>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</si>
  <si>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</si>
  <si>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</si>
  <si>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</si>
  <si>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</si>
  <si>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</si>
  <si>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</si>
  <si>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</si>
  <si>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</si>
  <si>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</si>
  <si>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</si>
  <si>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</si>
  <si>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</si>
  <si>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</si>
  <si>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</si>
  <si>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</si>
  <si>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</si>
  <si>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</si>
  <si>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</si>
  <si>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</si>
  <si>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</si>
  <si>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</si>
  <si>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</si>
  <si>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</si>
  <si>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</si>
  <si>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</si>
  <si>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</si>
  <si>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</si>
  <si>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</si>
  <si>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</si>
  <si>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</si>
  <si>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</si>
  <si>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</si>
  <si>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</si>
  <si>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</si>
  <si>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</si>
  <si>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</si>
  <si>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</si>
  <si>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</si>
  <si>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</si>
  <si>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</si>
  <si>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</si>
  <si>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</si>
  <si>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</si>
  <si>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</si>
  <si>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</si>
  <si>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</si>
  <si>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</si>
  <si>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</si>
  <si>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</si>
  <si>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</si>
  <si>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</si>
  <si>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</si>
  <si>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</si>
  <si>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</si>
  <si>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</si>
  <si>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</si>
  <si>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</si>
  <si>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</si>
  <si>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</si>
  <si>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</si>
  <si>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</si>
  <si>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</si>
  <si>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</si>
  <si>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</si>
  <si>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</si>
  <si>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</si>
  <si>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</si>
  <si>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</si>
  <si>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</si>
  <si>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</si>
  <si>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</si>
  <si>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</si>
  <si>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</si>
  <si>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</si>
  <si>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</si>
  <si>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</si>
  <si>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</si>
  <si>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</si>
  <si>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</si>
  <si>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</si>
  <si>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</si>
  <si>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</si>
  <si>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</si>
  <si>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</si>
  <si>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</si>
  <si>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</si>
  <si>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</si>
  <si>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</si>
  <si>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</si>
  <si>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</si>
  <si>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</si>
  <si>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</si>
  <si>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</si>
  <si>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</si>
  <si>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</si>
  <si>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</si>
  <si>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</si>
  <si>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</si>
  <si>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</si>
  <si>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</si>
  <si>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</si>
  <si>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</si>
  <si>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</si>
  <si>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</si>
  <si>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</si>
  <si>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</si>
  <si>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</si>
  <si>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</si>
  <si>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</si>
  <si>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</si>
  <si>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</si>
  <si>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</si>
  <si>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</si>
  <si>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</si>
  <si>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</si>
  <si>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</si>
  <si>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</si>
  <si>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</si>
  <si>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</si>
  <si>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</si>
  <si>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</si>
  <si>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</si>
  <si>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</si>
  <si>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</si>
  <si>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</si>
  <si>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</si>
  <si>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</si>
  <si>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</si>
  <si>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</si>
  <si>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</si>
  <si>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</si>
  <si>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</si>
  <si>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</si>
  <si>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</si>
  <si>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</si>
  <si>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</si>
  <si>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</si>
  <si>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</si>
  <si>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</si>
  <si>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</si>
  <si>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</si>
  <si>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</si>
  <si>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</si>
  <si>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</si>
  <si>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</si>
  <si>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</si>
  <si>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</si>
  <si>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</si>
  <si>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</si>
  <si>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</si>
  <si>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</si>
  <si>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</si>
  <si>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</si>
  <si>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</si>
  <si>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</si>
  <si>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</si>
  <si>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</si>
  <si>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</si>
  <si>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</si>
  <si>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</si>
  <si>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</si>
  <si>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</si>
  <si>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</si>
  <si>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</si>
  <si>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</si>
  <si>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</si>
  <si>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</si>
  <si>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</si>
  <si>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</si>
  <si>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</si>
  <si>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</si>
  <si>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</si>
  <si>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</si>
  <si>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</si>
  <si>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</si>
  <si>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</si>
  <si>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</si>
  <si>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</si>
  <si>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</si>
  <si>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</si>
  <si>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</si>
  <si>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</si>
  <si>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</si>
  <si>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</si>
  <si>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</si>
  <si>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</si>
  <si>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</si>
  <si>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</si>
  <si>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</si>
  <si>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</si>
  <si>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</si>
  <si>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</si>
  <si>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</si>
  <si>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</si>
  <si>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</si>
  <si>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</si>
  <si>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</si>
  <si>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</si>
  <si>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</si>
  <si>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</si>
  <si>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</si>
  <si>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</si>
  <si>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</si>
  <si>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</si>
  <si>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</si>
  <si>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</si>
  <si>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</si>
  <si>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</si>
  <si>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</si>
  <si>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</si>
  <si>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</si>
  <si>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</si>
  <si>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</si>
  <si>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</si>
  <si>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</si>
  <si>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</si>
  <si>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</si>
  <si>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</si>
  <si>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</si>
  <si>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</si>
  <si>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</si>
  <si>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</si>
  <si>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</si>
  <si>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</si>
  <si>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</si>
  <si>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</si>
  <si>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</si>
  <si>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</si>
  <si>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</si>
  <si>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</si>
  <si>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</si>
  <si>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</si>
  <si>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</si>
  <si>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</si>
  <si>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</si>
  <si>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</si>
  <si>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</si>
  <si>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</si>
  <si>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</si>
  <si>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</si>
  <si>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</si>
  <si>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</si>
  <si>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</si>
  <si>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</si>
  <si>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</si>
  <si>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</si>
  <si>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</si>
  <si>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</si>
  <si>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</si>
  <si>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</si>
  <si>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</si>
  <si>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</si>
  <si>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</si>
  <si>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</si>
  <si>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</si>
  <si>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</si>
  <si>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</si>
  <si>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</si>
  <si>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</si>
  <si>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</si>
  <si>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</si>
  <si>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</si>
  <si>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</si>
  <si>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</si>
  <si>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</si>
  <si>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</si>
  <si>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</si>
  <si>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</si>
  <si>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</si>
  <si>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</si>
  <si>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</si>
  <si>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</si>
  <si>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</si>
  <si>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</si>
  <si>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</si>
  <si>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</si>
  <si>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</si>
  <si>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</si>
  <si>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</si>
  <si>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</si>
  <si>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</si>
  <si>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</si>
  <si>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</si>
  <si>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</si>
  <si>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</si>
  <si>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</si>
  <si>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</si>
  <si>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</si>
  <si>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</si>
  <si>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</si>
  <si>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</si>
  <si>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</si>
  <si>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</si>
  <si>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</si>
  <si>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</si>
  <si>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</si>
  <si>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</si>
  <si>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</si>
  <si>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</si>
  <si>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</si>
  <si>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</si>
  <si>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</si>
  <si>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</si>
  <si>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</si>
  <si>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</si>
  <si>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</si>
  <si>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</si>
  <si>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</si>
  <si>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</si>
  <si>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</si>
  <si>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</si>
  <si>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</si>
  <si>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</si>
  <si>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</si>
  <si>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</si>
  <si>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</si>
  <si>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</si>
  <si>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</si>
  <si>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</si>
  <si>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</si>
  <si>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</si>
  <si>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</si>
  <si>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</si>
  <si>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</si>
  <si>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</si>
  <si>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</si>
  <si>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</si>
  <si>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</si>
  <si>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</si>
  <si>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</si>
  <si>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</si>
  <si>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</si>
  <si>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</si>
  <si>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</si>
  <si>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</si>
  <si>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</si>
  <si>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</si>
  <si>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</si>
  <si>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</si>
  <si>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</si>
  <si>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</si>
  <si>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</si>
  <si>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</si>
  <si>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</si>
  <si>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</si>
  <si>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</si>
  <si>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</si>
  <si>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</si>
  <si>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</si>
  <si>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</si>
  <si>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</si>
  <si>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</si>
  <si>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</si>
  <si>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</si>
  <si>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</si>
  <si>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</si>
  <si>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</si>
  <si>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</si>
  <si>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</si>
  <si>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</si>
  <si>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</si>
  <si>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</si>
  <si>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</si>
  <si>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</si>
  <si>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</si>
  <si>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</si>
  <si>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</si>
  <si>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</si>
  <si>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</si>
  <si>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</si>
  <si>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</si>
  <si>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</si>
  <si>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</si>
  <si>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</si>
  <si>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</si>
  <si>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</si>
  <si>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</si>
  <si>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</si>
  <si>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</si>
  <si>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</si>
  <si>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</si>
  <si>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</si>
  <si>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</si>
  <si>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</si>
  <si>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</si>
  <si>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</si>
  <si>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</si>
  <si>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</si>
  <si>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</si>
  <si>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</si>
  <si>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</si>
  <si>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</si>
  <si>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</si>
  <si>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</si>
  <si>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</si>
  <si>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</si>
  <si>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</si>
  <si>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</si>
  <si>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</si>
  <si>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</si>
  <si>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</si>
  <si>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</si>
  <si>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</si>
  <si>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</si>
  <si>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</si>
  <si>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</si>
  <si>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</si>
  <si>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</si>
  <si>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</si>
  <si>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</si>
  <si>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</si>
  <si>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</si>
  <si>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</si>
  <si>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</si>
  <si>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</si>
  <si>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</si>
  <si>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</si>
  <si>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</si>
  <si>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</si>
  <si>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</si>
  <si>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</si>
  <si>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</si>
  <si>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</si>
  <si>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</si>
  <si>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</si>
  <si>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</si>
  <si>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</si>
  <si>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</si>
  <si>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</si>
  <si>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</si>
  <si>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</si>
  <si>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</si>
  <si>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</si>
  <si>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</si>
  <si>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</si>
  <si>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</si>
  <si>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</si>
  <si>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</si>
  <si>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</si>
  <si>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</si>
  <si>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</si>
  <si>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</si>
  <si>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</si>
  <si>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</si>
  <si>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</si>
  <si>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</si>
  <si>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</si>
  <si>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</si>
  <si>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</si>
  <si>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</si>
  <si>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</si>
  <si>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</si>
  <si>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</si>
  <si>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</si>
  <si>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</si>
  <si>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</si>
  <si>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</si>
  <si>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</si>
  <si>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</si>
  <si>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</si>
  <si>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</si>
  <si>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</si>
  <si>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</si>
  <si>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</si>
  <si>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</si>
  <si>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</si>
  <si>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</si>
  <si>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</si>
  <si>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</si>
  <si>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</si>
  <si>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</si>
  <si>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</si>
  <si>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</si>
  <si>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</si>
  <si>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</si>
  <si>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</si>
  <si>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</si>
  <si>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</si>
  <si>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</si>
  <si>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</si>
  <si>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</si>
  <si>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</si>
  <si>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</si>
  <si>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</si>
  <si>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</si>
  <si>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</si>
  <si>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</si>
  <si>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</si>
  <si>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</si>
  <si>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</si>
  <si>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</si>
  <si>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</si>
  <si>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</si>
  <si>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</si>
  <si>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</si>
  <si>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</si>
  <si>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</si>
  <si>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</si>
  <si>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</si>
  <si>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</si>
  <si>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</si>
  <si>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</si>
  <si>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</si>
  <si>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</si>
  <si>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</si>
  <si>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</si>
  <si>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</si>
  <si>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</si>
  <si>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</si>
  <si>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</si>
  <si>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</si>
  <si>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</si>
  <si>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</si>
  <si>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</si>
  <si>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</si>
  <si>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</si>
  <si>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</si>
  <si>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</si>
  <si>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</si>
  <si>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</si>
  <si>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</si>
  <si>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</si>
  <si>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</si>
  <si>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</si>
  <si>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</si>
  <si>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</si>
  <si>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</si>
  <si>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</si>
  <si>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</si>
  <si>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</si>
  <si>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</si>
  <si>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</si>
  <si>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</si>
  <si>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</si>
  <si>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</si>
  <si>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</si>
  <si>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</si>
  <si>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</si>
  <si>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</si>
  <si>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</si>
  <si>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</si>
  <si>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</si>
  <si>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</si>
  <si>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</si>
  <si>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</si>
  <si>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</si>
  <si>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</si>
  <si>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</si>
  <si>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</si>
  <si>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</si>
  <si>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</si>
  <si>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</si>
  <si>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</si>
  <si>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</si>
  <si>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</si>
  <si>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</si>
  <si>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</si>
  <si>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</si>
  <si>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</si>
  <si>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</si>
  <si>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</si>
  <si>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</si>
  <si>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</si>
  <si>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</si>
  <si>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</si>
  <si>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</si>
  <si>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</si>
  <si>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</si>
  <si>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</si>
  <si>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</si>
  <si>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</si>
  <si>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</si>
  <si>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</si>
  <si>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</si>
  <si>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</si>
  <si>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</si>
  <si>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</si>
  <si>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</si>
  <si>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</si>
  <si>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</si>
  <si>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</si>
  <si>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</si>
  <si>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</si>
  <si>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</si>
  <si>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</si>
  <si>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</si>
  <si>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</si>
  <si>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</si>
  <si>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</si>
  <si>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</si>
  <si>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</si>
  <si>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</si>
  <si>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</si>
  <si>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</si>
  <si>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</si>
  <si>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</si>
  <si>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</si>
  <si>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</si>
  <si>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</si>
  <si>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</si>
  <si>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</si>
  <si>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</si>
  <si>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</si>
  <si>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</si>
  <si>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</si>
  <si>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</si>
  <si>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</si>
  <si>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</si>
  <si>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</si>
  <si>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</si>
  <si>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</si>
  <si>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</si>
  <si>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</si>
  <si>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</si>
  <si>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</si>
  <si>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</si>
  <si>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</si>
  <si>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</si>
  <si>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</si>
  <si>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</si>
  <si>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</si>
  <si>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</si>
  <si>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</si>
  <si>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</si>
  <si>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</si>
  <si>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</si>
  <si>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</si>
  <si>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</si>
  <si>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</si>
  <si>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</si>
  <si>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</si>
  <si>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</si>
  <si>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</si>
  <si>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</si>
  <si>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</si>
  <si>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</si>
  <si>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</si>
  <si>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</si>
  <si>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</si>
  <si>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</si>
  <si>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</si>
  <si>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</si>
  <si>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</si>
  <si>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</si>
  <si>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</si>
  <si>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</si>
  <si>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</si>
  <si>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</si>
  <si>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</si>
  <si>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</si>
  <si>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</si>
  <si>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</si>
  <si>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</si>
  <si>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</si>
  <si>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</si>
  <si>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</si>
  <si>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</si>
  <si>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</si>
  <si>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</si>
  <si>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</si>
  <si>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</si>
  <si>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</si>
  <si>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</si>
  <si>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</si>
  <si>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</si>
  <si>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</si>
  <si>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</si>
  <si>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</si>
  <si>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</si>
  <si>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</si>
  <si>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</si>
  <si>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</si>
  <si>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</si>
  <si>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</si>
  <si>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</si>
  <si>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</si>
  <si>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</si>
  <si>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</si>
  <si>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</si>
  <si>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</si>
  <si>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</si>
  <si>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</si>
  <si>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</si>
  <si>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</si>
  <si>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</si>
  <si>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</si>
  <si>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</si>
  <si>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</si>
  <si>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</si>
  <si>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</si>
  <si>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</si>
  <si>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</si>
  <si>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</si>
  <si>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</si>
  <si>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</si>
  <si>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</si>
  <si>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</si>
  <si>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</si>
  <si>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</si>
  <si>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</si>
  <si>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</si>
  <si>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</si>
  <si>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</si>
  <si>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</si>
  <si>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</si>
  <si>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</si>
  <si>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</si>
  <si>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</si>
  <si>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</si>
  <si>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</si>
  <si>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</si>
  <si>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</si>
  <si>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</si>
  <si>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</si>
  <si>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</si>
  <si>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</si>
  <si>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</si>
  <si>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</si>
  <si>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</si>
  <si>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</si>
  <si>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</si>
  <si>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</si>
  <si>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</si>
  <si>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</si>
  <si>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</si>
  <si>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</si>
  <si>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</si>
  <si>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</si>
  <si>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</si>
  <si>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</si>
  <si>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</si>
  <si>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</si>
  <si>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</si>
  <si>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</si>
  <si>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</si>
  <si>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</si>
  <si>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</si>
  <si>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</si>
  <si>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</si>
  <si>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</si>
  <si>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</si>
  <si>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</si>
  <si>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</si>
  <si>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</si>
  <si>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</si>
  <si>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</si>
  <si>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</si>
  <si>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</si>
  <si>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</si>
  <si>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</si>
  <si>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</si>
  <si>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</si>
  <si>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</si>
  <si>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</si>
  <si>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</si>
  <si>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</si>
  <si>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</si>
  <si>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</si>
  <si>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</si>
  <si>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</si>
  <si>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</si>
  <si>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</si>
  <si>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</si>
  <si>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</si>
  <si>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</si>
  <si>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</si>
  <si>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</si>
  <si>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</si>
  <si>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</si>
  <si>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</si>
  <si>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</si>
  <si>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</si>
  <si>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</si>
  <si>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</si>
  <si>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</si>
  <si>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</si>
  <si>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</si>
  <si>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</si>
  <si>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</si>
  <si>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</si>
  <si>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</si>
  <si>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</si>
  <si>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</si>
  <si>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</si>
  <si>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</si>
  <si>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</si>
  <si>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</si>
  <si>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</si>
  <si>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</si>
  <si>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</si>
  <si>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</si>
  <si>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</si>
  <si>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</si>
  <si>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</si>
  <si>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</si>
  <si>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</si>
  <si>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</si>
  <si>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</si>
  <si>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</si>
  <si>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</si>
  <si>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</si>
  <si>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</si>
  <si>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</si>
  <si>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</si>
  <si>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</si>
  <si>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</si>
  <si>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</si>
  <si>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</si>
  <si>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</si>
  <si>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</si>
  <si>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</si>
  <si>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</si>
  <si>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</si>
  <si>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</si>
  <si>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</si>
  <si>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</si>
  <si>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</si>
  <si>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</si>
  <si>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</si>
  <si>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</si>
  <si>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</si>
  <si>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</si>
  <si>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</si>
  <si>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</si>
  <si>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</si>
  <si>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</si>
  <si>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</si>
  <si>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</si>
  <si>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</si>
  <si>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</si>
  <si>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</si>
  <si>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</si>
  <si>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</si>
  <si>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</si>
  <si>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</si>
  <si>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</si>
  <si>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</si>
  <si>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</si>
  <si>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</si>
  <si>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</si>
  <si>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</si>
  <si>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</si>
  <si>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</si>
  <si>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</si>
  <si>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</si>
  <si>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</si>
  <si>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</si>
  <si>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</si>
  <si>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</si>
  <si>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</si>
  <si>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</si>
  <si>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</si>
  <si>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</si>
  <si>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</si>
  <si>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</si>
  <si>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</si>
  <si>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</si>
  <si>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</si>
  <si>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</si>
  <si>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</si>
  <si>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</si>
  <si>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</si>
  <si>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</si>
  <si>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</si>
  <si>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</si>
  <si>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</si>
  <si>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</si>
  <si>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</si>
  <si>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</si>
  <si>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</si>
  <si>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</si>
  <si>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</si>
  <si>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</si>
  <si>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</si>
  <si>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</si>
  <si>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</si>
  <si>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</si>
  <si>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</si>
  <si>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</si>
  <si>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</si>
  <si>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</si>
  <si>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</si>
  <si>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</si>
  <si>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</si>
  <si>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</si>
  <si>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</si>
  <si>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</si>
  <si>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</si>
  <si>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</si>
  <si>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</si>
  <si>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</si>
  <si>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</si>
  <si>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</si>
  <si>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</si>
  <si>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</si>
  <si>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</si>
  <si>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</si>
  <si>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</si>
  <si>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</si>
  <si>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</si>
  <si>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</si>
  <si>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</si>
  <si>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</si>
  <si>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</si>
  <si>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</si>
  <si>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</si>
  <si>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</si>
  <si>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</si>
  <si>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</si>
  <si>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</si>
  <si>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</si>
  <si>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</si>
  <si>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</si>
  <si>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</si>
  <si>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</si>
  <si>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</si>
  <si>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</si>
  <si>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</si>
  <si>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</si>
  <si>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</si>
  <si>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</si>
  <si>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</si>
  <si>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</si>
  <si>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</si>
  <si>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</si>
  <si>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</si>
  <si>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</si>
  <si>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</si>
  <si>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</si>
  <si>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</si>
  <si>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</si>
  <si>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</si>
  <si>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</si>
  <si>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</si>
  <si>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</si>
  <si>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</si>
  <si>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</si>
  <si>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</si>
  <si>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</si>
  <si>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</si>
  <si>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</si>
  <si>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</si>
  <si>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</si>
  <si>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</si>
  <si>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</si>
  <si>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</si>
  <si>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</si>
  <si>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</si>
  <si>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</si>
  <si>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</si>
  <si>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</si>
  <si>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</si>
  <si>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</si>
  <si>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</si>
  <si>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</si>
  <si>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</si>
  <si>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</si>
  <si>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</si>
  <si>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</si>
  <si>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</si>
  <si>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</si>
  <si>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</si>
  <si>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</si>
  <si>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</si>
  <si>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</si>
  <si>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</si>
  <si>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</si>
  <si>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</si>
  <si>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</si>
  <si>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</si>
  <si>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</si>
  <si>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</si>
  <si>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</si>
  <si>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</si>
  <si>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</si>
  <si>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</si>
  <si>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</si>
  <si>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</si>
  <si>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</si>
  <si>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</si>
  <si>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</si>
  <si>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</si>
  <si>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</si>
  <si>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</si>
  <si>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</si>
  <si>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</si>
  <si>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</si>
  <si>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</si>
  <si>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</si>
  <si>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</si>
  <si>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</si>
  <si>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</si>
  <si>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</si>
  <si>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</si>
  <si>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</si>
  <si>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</si>
  <si>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</si>
  <si>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</si>
  <si>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</si>
  <si>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</si>
  <si>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</si>
  <si>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</si>
  <si>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</si>
  <si>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</si>
  <si>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</si>
  <si>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</si>
  <si>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</si>
  <si>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</si>
  <si>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</si>
  <si>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</si>
  <si>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</si>
  <si>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</si>
  <si>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</si>
  <si>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</si>
  <si>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</si>
  <si>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</si>
  <si>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</si>
  <si>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</si>
  <si>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</si>
  <si>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</si>
  <si>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</si>
  <si>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</si>
  <si>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</si>
  <si>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</si>
  <si>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</si>
  <si>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</si>
  <si>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</si>
  <si>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</si>
  <si>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</si>
  <si>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</si>
  <si>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</si>
  <si>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</si>
  <si>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</si>
  <si>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</si>
  <si>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</si>
  <si>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</si>
  <si>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</si>
  <si>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</si>
  <si>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</si>
  <si>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</si>
  <si>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</si>
  <si>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</si>
  <si>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</si>
  <si>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</si>
  <si>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</si>
  <si>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</si>
  <si>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</si>
  <si>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</si>
  <si>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</si>
  <si>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</si>
  <si>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</si>
  <si>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</si>
  <si>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</si>
  <si>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</si>
  <si>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</si>
  <si>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</si>
  <si>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</si>
  <si>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</si>
  <si>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</si>
  <si>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</si>
  <si>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</si>
  <si>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</si>
  <si>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</si>
  <si>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</si>
  <si>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</si>
  <si>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</si>
  <si>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</si>
  <si>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</si>
  <si>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</si>
  <si>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</si>
  <si>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</si>
  <si>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</si>
  <si>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</si>
  <si>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</si>
  <si>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</si>
  <si>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</si>
  <si>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</si>
  <si>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</si>
  <si>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</si>
  <si>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</si>
  <si>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</si>
  <si>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</si>
  <si>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</si>
  <si>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</si>
  <si>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</si>
  <si>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</si>
  <si>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</si>
  <si>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</si>
  <si>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</si>
  <si>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</si>
  <si>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</si>
  <si>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</si>
  <si>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</si>
  <si>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</si>
  <si>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</si>
  <si>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</si>
  <si>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</si>
  <si>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</si>
  <si>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</si>
  <si>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</si>
  <si>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</si>
  <si>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</si>
  <si>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</si>
  <si>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</si>
  <si>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</si>
  <si>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</si>
  <si>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</si>
  <si>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</si>
  <si>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</si>
  <si>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</si>
  <si>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</si>
  <si>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</si>
  <si>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</si>
  <si>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</si>
  <si>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</si>
  <si>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</si>
  <si>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</si>
  <si>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</si>
  <si>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</si>
  <si>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</si>
  <si>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</si>
  <si>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</si>
  <si>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</si>
  <si>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</si>
  <si>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</si>
  <si>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</si>
  <si>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</si>
  <si>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</si>
  <si>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</si>
  <si>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</si>
  <si>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</si>
  <si>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</si>
  <si>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</si>
  <si>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</si>
  <si>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</si>
  <si>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</si>
  <si>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</si>
  <si>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</si>
  <si>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</si>
  <si>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</si>
  <si>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</si>
  <si>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</si>
  <si>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</si>
  <si>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</si>
  <si>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</si>
  <si>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</si>
  <si>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</si>
  <si>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</si>
  <si>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</si>
  <si>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</si>
  <si>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</si>
  <si>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</si>
  <si>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</si>
  <si>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</si>
  <si>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</si>
  <si>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</si>
  <si>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</si>
  <si>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</si>
  <si>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</si>
  <si>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</si>
  <si>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</si>
  <si>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</si>
  <si>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</si>
  <si>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</si>
  <si>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</si>
  <si>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</si>
  <si>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</si>
  <si>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</si>
  <si>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</si>
  <si>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</si>
  <si>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</si>
  <si>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</si>
  <si>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</si>
  <si>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</si>
  <si>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</si>
  <si>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</si>
  <si>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</si>
  <si>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</si>
  <si>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</si>
  <si>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</si>
  <si>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</si>
  <si>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</si>
  <si>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</si>
  <si>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</si>
  <si>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</si>
  <si>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</si>
  <si>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</si>
  <si>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</si>
  <si>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</si>
  <si>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</si>
  <si>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</si>
  <si>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</si>
  <si>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</si>
  <si>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</si>
  <si>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</si>
  <si>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</si>
  <si>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</si>
  <si>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</si>
  <si>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</si>
  <si>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</si>
  <si>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</si>
  <si>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</si>
  <si>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</si>
  <si>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</si>
  <si>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</si>
  <si>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</si>
  <si>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</si>
  <si>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</si>
  <si>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</si>
  <si>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</si>
  <si>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</si>
  <si>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</si>
  <si>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</si>
  <si>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</si>
  <si>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</si>
  <si>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</si>
  <si>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</si>
  <si>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</si>
  <si>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</si>
  <si>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</si>
  <si>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</si>
  <si>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</si>
  <si>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</si>
  <si>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</si>
  <si>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</si>
  <si>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</si>
  <si>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</si>
  <si>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</si>
  <si>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</si>
  <si>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</si>
  <si>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</si>
  <si>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</si>
  <si>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</si>
  <si>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</si>
  <si>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</si>
  <si>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</si>
  <si>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</si>
  <si>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</si>
  <si>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</si>
  <si>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</si>
  <si>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</si>
  <si>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</si>
  <si>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</si>
  <si>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</si>
  <si>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</si>
  <si>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</si>
  <si>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</si>
  <si>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</si>
  <si>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</si>
  <si>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</si>
  <si>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</si>
  <si>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</si>
  <si>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</si>
  <si>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</si>
  <si>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</si>
  <si>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</si>
  <si>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</si>
  <si>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</si>
  <si>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</si>
  <si>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</si>
  <si>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</si>
  <si>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</si>
  <si>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</si>
  <si>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</si>
  <si>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</si>
  <si>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</si>
  <si>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</si>
  <si>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</si>
  <si>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</si>
  <si>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</si>
  <si>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</si>
  <si>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</si>
  <si>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</si>
  <si>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</si>
  <si>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</si>
  <si>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</si>
  <si>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</si>
  <si>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</si>
  <si>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</si>
  <si>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</si>
  <si>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</si>
  <si>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</si>
  <si>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</si>
  <si>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</si>
  <si>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</si>
  <si>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</si>
  <si>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</si>
  <si>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</si>
  <si>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</si>
  <si>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</si>
  <si>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</si>
  <si>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</si>
  <si>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</si>
  <si>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</si>
  <si>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</si>
  <si>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</si>
  <si>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</si>
  <si>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</si>
  <si>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</si>
  <si>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</si>
  <si>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</si>
  <si>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</si>
  <si>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</si>
  <si>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</si>
  <si>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</si>
  <si>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</si>
  <si>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</si>
  <si>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</si>
  <si>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</si>
  <si>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</si>
  <si>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</si>
  <si>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</si>
  <si>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</si>
  <si>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</si>
  <si>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</si>
  <si>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</si>
  <si>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</si>
  <si>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</si>
  <si>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</si>
  <si>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</si>
  <si>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</si>
  <si>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</si>
  <si>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</si>
  <si>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</si>
  <si>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</si>
  <si>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</si>
  <si>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</si>
  <si>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</si>
  <si>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</si>
  <si>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</si>
  <si>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</si>
  <si>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</si>
  <si>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</si>
  <si>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</si>
  <si>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</si>
  <si>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</si>
  <si>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</si>
  <si>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</si>
  <si>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</si>
  <si>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</si>
  <si>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</si>
  <si>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</si>
  <si>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</si>
  <si>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</si>
  <si>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</si>
  <si>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</si>
  <si>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</si>
  <si>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</si>
  <si>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</si>
  <si>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</si>
  <si>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</si>
  <si>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</si>
  <si>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</si>
  <si>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</si>
  <si>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</si>
  <si>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</si>
  <si>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</si>
  <si>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</si>
  <si>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</si>
  <si>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</si>
  <si>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</si>
  <si>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</si>
  <si>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</si>
  <si>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</si>
  <si>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</si>
  <si>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</si>
  <si>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</si>
  <si>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</si>
  <si>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</si>
  <si>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</si>
  <si>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</si>
  <si>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</si>
  <si>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</si>
  <si>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</si>
  <si>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</si>
  <si>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</si>
  <si>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</si>
  <si>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</si>
  <si>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</si>
  <si>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</si>
  <si>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</si>
  <si>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</si>
  <si>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</si>
  <si>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</si>
  <si>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</si>
  <si>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</si>
  <si>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</si>
  <si>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</si>
  <si>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</si>
  <si>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</si>
  <si>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</si>
  <si>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</si>
  <si>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</si>
  <si>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</si>
  <si>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</si>
  <si>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</si>
  <si>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</si>
  <si>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</si>
  <si>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</si>
  <si>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</si>
  <si>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</si>
  <si>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</si>
  <si>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</si>
  <si>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</si>
  <si>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</si>
  <si>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</si>
  <si>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</si>
  <si>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</si>
  <si>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</si>
  <si>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</si>
  <si>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</si>
  <si>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</si>
  <si>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</si>
  <si>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</si>
  <si>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</si>
  <si>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</si>
  <si>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</si>
  <si>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</si>
  <si>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</si>
  <si>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</si>
  <si>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</si>
  <si>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</si>
  <si>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</si>
  <si>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</si>
  <si>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</si>
  <si>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</si>
  <si>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</si>
  <si>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</si>
  <si>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</si>
  <si>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</si>
  <si>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</si>
  <si>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</si>
  <si>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</si>
  <si>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</si>
  <si>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</si>
  <si>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</si>
  <si>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</si>
  <si>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</si>
  <si>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</si>
  <si>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</si>
  <si>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</si>
  <si>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</si>
  <si>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</si>
  <si>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</si>
  <si>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</si>
  <si>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</si>
  <si>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</si>
  <si>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</si>
  <si>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</si>
  <si>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</si>
  <si>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</si>
  <si>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</si>
  <si>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</si>
  <si>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</si>
  <si>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</si>
  <si>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</si>
  <si>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</si>
  <si>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</si>
  <si>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</si>
  <si>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</si>
  <si>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</si>
  <si>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</si>
  <si>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</si>
  <si>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</si>
  <si>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</si>
  <si>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</si>
  <si>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</si>
  <si>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</si>
  <si>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</si>
  <si>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</si>
  <si>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</si>
  <si>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</si>
  <si>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</si>
  <si>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</si>
  <si>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</si>
  <si>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</si>
  <si>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</si>
  <si>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</si>
  <si>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</si>
  <si>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</si>
  <si>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</si>
  <si>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</si>
  <si>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</si>
  <si>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</si>
  <si>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</si>
  <si>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</si>
  <si>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</si>
  <si>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</si>
  <si>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</si>
  <si>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</si>
  <si>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</si>
  <si>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</si>
  <si>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</si>
  <si>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</si>
  <si>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</si>
  <si>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</si>
  <si>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</si>
  <si>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</si>
  <si>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</si>
  <si>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</si>
  <si>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</si>
  <si>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</si>
  <si>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</si>
  <si>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</si>
  <si>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</si>
  <si>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</si>
  <si>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</si>
  <si>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</si>
  <si>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</si>
  <si>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</si>
  <si>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</si>
  <si>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</si>
  <si>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</si>
  <si>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</si>
  <si>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</si>
  <si>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</si>
  <si>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</si>
  <si>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</si>
  <si>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</si>
  <si>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</si>
  <si>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</si>
  <si>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</si>
  <si>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</si>
  <si>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</si>
  <si>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</si>
  <si>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</si>
  <si>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</si>
  <si>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</si>
  <si>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</si>
  <si>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</si>
  <si>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</si>
  <si>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</si>
  <si>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</si>
  <si>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</si>
  <si>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</si>
  <si>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</si>
  <si>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</si>
  <si>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</si>
  <si>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</si>
  <si>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</si>
  <si>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</si>
  <si>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</si>
  <si>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</si>
  <si>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</si>
  <si>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</si>
  <si>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</si>
  <si>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</si>
  <si>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</si>
  <si>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</si>
  <si>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</si>
  <si>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</si>
  <si>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</si>
  <si>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</si>
  <si>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</si>
  <si>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</si>
  <si>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</si>
  <si>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</si>
  <si>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</si>
  <si>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</si>
  <si>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</si>
  <si>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</si>
  <si>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</si>
  <si>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</si>
  <si>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</si>
  <si>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</si>
  <si>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</si>
  <si>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</si>
  <si>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</si>
  <si>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</si>
  <si>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</si>
  <si>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</si>
  <si>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</si>
  <si>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</si>
  <si>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</si>
  <si>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</si>
  <si>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</si>
  <si>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</si>
  <si>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</si>
  <si>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</si>
  <si>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</si>
  <si>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</si>
  <si>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</si>
  <si>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</si>
  <si>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</si>
  <si>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</si>
  <si>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</si>
  <si>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</si>
  <si>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</si>
  <si>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</si>
  <si>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</si>
  <si>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</si>
  <si>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</si>
  <si>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</si>
  <si>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</si>
  <si>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</si>
  <si>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</si>
  <si>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</si>
  <si>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</si>
  <si>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</si>
  <si>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</si>
  <si>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</si>
  <si>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</si>
  <si>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</si>
  <si>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</si>
  <si>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</si>
  <si>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</si>
  <si>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</si>
  <si>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</si>
  <si>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</si>
  <si>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</si>
  <si>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</si>
  <si>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</si>
  <si>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</si>
  <si>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</si>
  <si>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</si>
  <si>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</si>
  <si>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</si>
  <si>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</si>
  <si>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</si>
  <si>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</si>
  <si>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</si>
  <si>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</si>
  <si>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</si>
  <si>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</si>
  <si>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</si>
  <si>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</si>
  <si>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</si>
  <si>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</si>
  <si>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</si>
  <si>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</si>
  <si>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</si>
  <si>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</si>
  <si>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</si>
  <si>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</si>
  <si>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</si>
  <si>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</si>
  <si>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</si>
  <si>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</si>
  <si>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</si>
  <si>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</si>
  <si>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</si>
  <si>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</si>
  <si>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</si>
  <si>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</si>
  <si>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</si>
  <si>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</si>
  <si>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</si>
  <si>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</si>
  <si>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</si>
  <si>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</si>
  <si>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</si>
  <si>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</si>
  <si>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</si>
  <si>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</si>
  <si>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</si>
  <si>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</si>
  <si>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</si>
  <si>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</si>
  <si>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</si>
  <si>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</si>
  <si>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</si>
  <si>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</si>
  <si>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</si>
  <si>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</si>
  <si>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</si>
  <si>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</si>
  <si>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</si>
  <si>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</si>
  <si>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</si>
  <si>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</si>
  <si>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</si>
  <si>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</si>
  <si>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</si>
  <si>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</si>
  <si>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</si>
  <si>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</si>
  <si>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</si>
  <si>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</si>
  <si>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</si>
  <si>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</si>
  <si>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</si>
  <si>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</si>
  <si>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</si>
  <si>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</si>
  <si>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</si>
  <si>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</si>
  <si>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</si>
  <si>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</si>
  <si>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</si>
  <si>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</si>
  <si>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</si>
  <si>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</si>
  <si>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</si>
  <si>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</si>
  <si>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</si>
  <si>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</si>
  <si>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</si>
  <si>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</si>
  <si>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</si>
  <si>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</si>
  <si>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</si>
  <si>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</si>
  <si>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</si>
  <si>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</si>
  <si>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</si>
  <si>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</si>
  <si>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</si>
  <si>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</si>
  <si>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</si>
  <si>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</si>
  <si>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</si>
  <si>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</si>
  <si>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</si>
  <si>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</si>
  <si>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</si>
  <si>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</si>
  <si>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</si>
  <si>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</si>
  <si>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</si>
  <si>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</si>
  <si>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</si>
  <si>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</si>
  <si>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</si>
  <si>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</si>
  <si>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</si>
  <si>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</si>
  <si>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</si>
  <si>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</si>
  <si>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</si>
  <si>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</si>
  <si>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</si>
  <si>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</si>
  <si>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</si>
  <si>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</si>
  <si>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</si>
  <si>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</si>
  <si>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</si>
  <si>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</si>
  <si>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</si>
  <si>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</si>
  <si>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</si>
  <si>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</si>
  <si>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</si>
  <si>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</si>
  <si>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</si>
  <si>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</si>
  <si>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</si>
  <si>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</si>
  <si>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</si>
  <si>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</si>
  <si>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</si>
  <si>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</si>
  <si>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</si>
  <si>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</si>
  <si>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</si>
  <si>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</si>
  <si>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</si>
  <si>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</si>
  <si>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</si>
  <si>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</si>
  <si>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</si>
  <si>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</si>
  <si>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</si>
  <si>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</si>
  <si>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</si>
  <si>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</si>
  <si>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</si>
  <si>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</si>
  <si>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</si>
  <si>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</si>
  <si>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</si>
  <si>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</si>
  <si>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</si>
  <si>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</si>
  <si>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</si>
  <si>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</si>
  <si>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</si>
  <si>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</si>
  <si>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</si>
  <si>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</si>
  <si>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</si>
  <si>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</si>
  <si>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</si>
  <si>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</si>
  <si>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</si>
  <si>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</si>
  <si>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</si>
  <si>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</si>
  <si>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</si>
  <si>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</si>
  <si>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</si>
  <si>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</si>
  <si>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</si>
  <si>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</si>
  <si>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</si>
  <si>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</si>
  <si>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</si>
  <si>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</si>
  <si>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</si>
  <si>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</si>
  <si>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</si>
  <si>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</si>
  <si>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</si>
  <si>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</si>
  <si>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</si>
  <si>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</si>
  <si>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</si>
  <si>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</si>
  <si>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</si>
  <si>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</si>
  <si>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</si>
  <si>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</si>
  <si>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</si>
  <si>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</si>
  <si>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</si>
  <si>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</si>
  <si>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</si>
  <si>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</si>
  <si>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</si>
  <si>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</si>
  <si>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</si>
  <si>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</si>
  <si>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</si>
  <si>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</si>
  <si>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</si>
  <si>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</si>
  <si>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</si>
  <si>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</si>
  <si>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</si>
  <si>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</si>
  <si>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</si>
  <si>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</si>
  <si>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</si>
  <si>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</si>
  <si>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</si>
  <si>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</si>
  <si>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</si>
  <si>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</si>
  <si>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</si>
  <si>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</si>
  <si>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</si>
  <si>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</si>
  <si>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</si>
  <si>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</si>
  <si>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</si>
  <si>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</si>
  <si>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</si>
  <si>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</si>
  <si>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</si>
  <si>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</si>
  <si>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</si>
  <si>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</si>
  <si>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</si>
  <si>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</si>
  <si>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</si>
  <si>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</si>
  <si>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</si>
  <si>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</si>
  <si>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</si>
  <si>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</si>
  <si>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</si>
  <si>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</si>
  <si>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</si>
  <si>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</si>
  <si>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</si>
  <si>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</si>
  <si>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</si>
  <si>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</si>
  <si>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</si>
  <si>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</si>
  <si>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</si>
  <si>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</si>
  <si>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</si>
  <si>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</si>
  <si>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</si>
  <si>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</si>
  <si>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</si>
  <si>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</si>
  <si>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</si>
  <si>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</si>
  <si>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</si>
  <si>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</si>
  <si>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</si>
  <si>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</si>
  <si>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</si>
  <si>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</si>
  <si>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</si>
  <si>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</si>
  <si>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</si>
  <si>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</si>
  <si>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</si>
  <si>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</si>
  <si>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</si>
  <si>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</si>
  <si>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</si>
  <si>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</si>
  <si>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</si>
  <si>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</si>
  <si>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</si>
  <si>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</si>
  <si>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</si>
  <si>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</si>
  <si>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</si>
  <si>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</si>
  <si>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</si>
  <si>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</si>
  <si>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</si>
  <si>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</si>
  <si>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</si>
  <si>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</si>
  <si>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</si>
  <si>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</si>
  <si>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</si>
  <si>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</si>
  <si>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</si>
  <si>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</si>
  <si>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</si>
  <si>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</si>
  <si>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</si>
  <si>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</si>
  <si>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</si>
  <si>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</si>
  <si>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</si>
  <si>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</si>
  <si>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</si>
  <si>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</si>
  <si>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</si>
  <si>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</si>
  <si>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</si>
  <si>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</si>
  <si>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</si>
  <si>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</si>
  <si>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</si>
  <si>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</si>
  <si>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</si>
  <si>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</si>
  <si>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</si>
  <si>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</si>
  <si>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</si>
  <si>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</si>
  <si>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</si>
  <si>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</si>
  <si>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</si>
  <si>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</si>
  <si>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</si>
  <si>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</si>
  <si>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</si>
  <si>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</si>
  <si>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</si>
  <si>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</si>
  <si>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</si>
  <si>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</si>
  <si>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</si>
  <si>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</si>
  <si>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</si>
  <si>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</si>
  <si>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</si>
  <si>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</si>
  <si>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</si>
  <si>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</si>
  <si>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</si>
  <si>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</si>
  <si>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</si>
  <si>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</si>
  <si>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</si>
  <si>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</si>
  <si>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</si>
  <si>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</si>
  <si>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</si>
  <si>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</si>
  <si>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</si>
  <si>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</si>
  <si>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</si>
  <si>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</si>
  <si>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</si>
  <si>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</si>
  <si>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</si>
  <si>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</si>
  <si>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</si>
  <si>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</si>
  <si>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</si>
  <si>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</si>
  <si>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</si>
  <si>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</si>
  <si>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</si>
  <si>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</si>
  <si>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</si>
  <si>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</si>
  <si>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</si>
  <si>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</si>
  <si>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</si>
  <si>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</si>
  <si>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</si>
  <si>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</si>
  <si>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</si>
  <si>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</si>
  <si>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</si>
  <si>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</si>
  <si>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</si>
  <si>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</si>
  <si>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</si>
  <si>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</si>
  <si>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</si>
  <si>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</si>
  <si>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</si>
  <si>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</si>
  <si>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</si>
  <si>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</si>
  <si>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</si>
  <si>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</si>
  <si>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</si>
  <si>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</si>
  <si>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</si>
  <si>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</si>
  <si>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</si>
  <si>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</si>
  <si>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</si>
  <si>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</si>
  <si>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</si>
  <si>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</si>
  <si>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</si>
  <si>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</si>
  <si>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</si>
  <si>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</si>
  <si>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</si>
  <si>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</si>
  <si>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</si>
  <si>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</si>
  <si>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</si>
  <si>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</si>
  <si>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</si>
  <si>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</si>
  <si>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</si>
  <si>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</si>
  <si>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</si>
  <si>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</si>
  <si>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</si>
  <si>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</si>
  <si>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</si>
  <si>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</si>
  <si>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</si>
  <si>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</si>
  <si>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</si>
  <si>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</si>
  <si>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</si>
  <si>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</si>
  <si>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</si>
  <si>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</si>
  <si>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</si>
  <si>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</si>
  <si>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</si>
  <si>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</si>
  <si>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</si>
  <si>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</si>
  <si>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</si>
  <si>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</si>
  <si>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</si>
  <si>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</si>
  <si>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</si>
  <si>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</si>
  <si>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</si>
  <si>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</si>
  <si>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</si>
  <si>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</si>
  <si>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</si>
  <si>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</si>
  <si>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</si>
  <si>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</si>
  <si>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</si>
  <si>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</si>
  <si>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</si>
  <si>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</si>
  <si>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</si>
  <si>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</si>
  <si>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</si>
  <si>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</si>
  <si>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</si>
  <si>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</si>
  <si>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</si>
  <si>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</si>
  <si>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</si>
  <si>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</si>
  <si>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</si>
  <si>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</si>
  <si>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</si>
  <si>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</si>
  <si>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</si>
  <si>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</si>
  <si>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</si>
  <si>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</si>
  <si>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</si>
  <si>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</si>
  <si>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</si>
  <si>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</si>
  <si>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</si>
  <si>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</si>
  <si>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</si>
  <si>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</si>
  <si>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</si>
  <si>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</si>
  <si>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</si>
  <si>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</si>
  <si>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</si>
  <si>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</si>
  <si>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</si>
  <si>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</si>
  <si>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</si>
  <si>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</si>
  <si>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</si>
  <si>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</si>
  <si>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</si>
  <si>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</si>
  <si>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</si>
  <si>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</si>
  <si>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</si>
  <si>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</si>
  <si>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</si>
  <si>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</si>
  <si>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</si>
  <si>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</si>
  <si>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</si>
  <si>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</si>
  <si>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</si>
  <si>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</si>
  <si>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</si>
  <si>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</si>
  <si>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</si>
  <si>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</si>
  <si>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</si>
  <si>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</si>
  <si>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</si>
  <si>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</si>
  <si>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</si>
  <si>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</si>
  <si>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</si>
  <si>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</si>
  <si>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</si>
  <si>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</si>
  <si>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</si>
  <si>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</si>
  <si>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</si>
  <si>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</si>
  <si>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</si>
  <si>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</si>
  <si>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</si>
  <si>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</si>
  <si>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</si>
  <si>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</si>
  <si>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</si>
  <si>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</si>
  <si>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</si>
  <si>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</si>
  <si>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</si>
  <si>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</si>
  <si>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</si>
  <si>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</si>
  <si>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</si>
  <si>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</si>
  <si>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</si>
  <si>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</si>
  <si>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</si>
  <si>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</si>
  <si>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</si>
  <si>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</si>
  <si>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</si>
  <si>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</si>
  <si>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</si>
  <si>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</si>
  <si>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</si>
  <si>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</si>
  <si>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</si>
  <si>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</si>
  <si>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</si>
  <si>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</si>
  <si>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</si>
  <si>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</si>
  <si>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</si>
  <si>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</si>
  <si>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</si>
  <si>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</si>
  <si>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</si>
  <si>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</si>
  <si>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</si>
  <si>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</si>
  <si>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</si>
  <si>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</si>
  <si>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</si>
  <si>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</si>
  <si>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</si>
  <si>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</si>
  <si>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</si>
  <si>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</si>
  <si>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</si>
  <si>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</si>
  <si>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</si>
  <si>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</si>
  <si>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</si>
  <si>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</si>
  <si>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</si>
  <si>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</si>
  <si>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</si>
  <si>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</si>
  <si>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</si>
  <si>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</si>
  <si>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</si>
  <si>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</si>
  <si>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</si>
  <si>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</si>
  <si>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</si>
  <si>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</si>
  <si>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</si>
  <si>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</si>
  <si>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</si>
  <si>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</si>
  <si>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</si>
  <si>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</si>
  <si>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</si>
  <si>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</si>
  <si>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</si>
  <si>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</si>
  <si>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</si>
  <si>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</si>
  <si>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</si>
  <si>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</si>
  <si>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</si>
  <si>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</si>
  <si>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</si>
  <si>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</si>
  <si>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</si>
  <si>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</si>
  <si>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</si>
  <si>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</si>
  <si>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</si>
  <si>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</si>
  <si>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</si>
  <si>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</si>
  <si>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</si>
  <si>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</si>
  <si>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</si>
  <si>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</si>
  <si>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</si>
  <si>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</si>
  <si>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</si>
  <si>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</si>
  <si>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</si>
  <si>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</si>
  <si>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</si>
  <si>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</si>
  <si>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</si>
  <si>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</si>
  <si>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</si>
  <si>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</si>
  <si>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</si>
  <si>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</si>
  <si>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</si>
  <si>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</si>
  <si>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</si>
  <si>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</si>
  <si>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</si>
  <si>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</si>
  <si>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</si>
  <si>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</si>
  <si>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</si>
  <si>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</si>
  <si>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</si>
  <si>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</si>
  <si>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</si>
  <si>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</si>
  <si>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</si>
  <si>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</si>
  <si>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</si>
  <si>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</si>
  <si>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</si>
  <si>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</si>
  <si>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</si>
  <si>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</si>
  <si>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</si>
  <si>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</si>
  <si>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</si>
  <si>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</si>
  <si>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</si>
  <si>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</si>
  <si>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</si>
  <si>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</si>
  <si>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</si>
  <si>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</si>
  <si>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</si>
  <si>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</si>
  <si>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</si>
  <si>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</si>
  <si>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</si>
  <si>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</si>
  <si>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</si>
  <si>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</si>
  <si>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</si>
  <si>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</si>
  <si>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</si>
  <si>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</si>
  <si>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</si>
  <si>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</si>
  <si>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</si>
  <si>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</si>
  <si>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</si>
  <si>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</si>
  <si>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</si>
  <si>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</si>
  <si>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</si>
  <si>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</si>
  <si>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</si>
  <si>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</si>
  <si>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</si>
  <si>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</si>
  <si>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</si>
  <si>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</si>
  <si>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</si>
  <si>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</si>
  <si>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</si>
  <si>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</si>
  <si>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</si>
  <si>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</si>
  <si>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</si>
  <si>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</si>
  <si>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</si>
  <si>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</si>
  <si>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</si>
  <si>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</si>
  <si>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</si>
  <si>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</si>
  <si>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</si>
  <si>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</si>
  <si>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</si>
  <si>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</si>
  <si>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</si>
  <si>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</si>
  <si>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</si>
  <si>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</si>
  <si>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</si>
  <si>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</si>
  <si>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</si>
  <si>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</si>
  <si>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</si>
  <si>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</si>
  <si>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</si>
  <si>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</si>
  <si>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</si>
  <si>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</si>
  <si>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</si>
  <si>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</si>
  <si>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</si>
  <si>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</si>
  <si>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</si>
  <si>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</si>
  <si>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</si>
  <si>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</si>
  <si>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</si>
  <si>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</si>
  <si>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</si>
  <si>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</si>
  <si>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</si>
  <si>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</si>
  <si>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</si>
  <si>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</si>
  <si>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</si>
  <si>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</si>
  <si>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</si>
  <si>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</si>
  <si>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</si>
  <si>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</si>
  <si>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</si>
  <si>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</si>
  <si>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</si>
  <si>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</si>
  <si>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</si>
  <si>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</si>
  <si>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</si>
  <si>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</si>
  <si>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</si>
  <si>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</si>
  <si>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</si>
  <si>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</si>
  <si>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</si>
  <si>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</si>
  <si>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</si>
  <si>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</si>
  <si>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</si>
  <si>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</si>
  <si>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</si>
  <si>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</si>
  <si>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</si>
  <si>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</si>
  <si>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</si>
  <si>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</si>
  <si>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</si>
  <si>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</si>
  <si>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</si>
  <si>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</si>
  <si>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</si>
  <si>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</si>
  <si>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</si>
  <si>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</si>
  <si>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</si>
  <si>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</si>
  <si>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</si>
  <si>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</si>
  <si>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</si>
  <si>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</si>
  <si>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</si>
  <si>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</si>
  <si>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</si>
  <si>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</si>
  <si>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</si>
  <si>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</si>
  <si>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</si>
  <si>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</si>
  <si>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</si>
  <si>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</si>
  <si>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</si>
  <si>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</si>
  <si>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</si>
  <si>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</si>
  <si>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</si>
  <si>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</si>
  <si>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</si>
  <si>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</si>
  <si>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</si>
  <si>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</si>
  <si>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</si>
  <si>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</si>
  <si>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</si>
  <si>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</si>
  <si>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</si>
  <si>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</si>
  <si>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</si>
  <si>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</si>
  <si>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</si>
  <si>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</si>
  <si>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</si>
  <si>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</si>
  <si>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</si>
  <si>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</si>
  <si>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</si>
  <si>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</si>
  <si>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</si>
  <si>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</si>
  <si>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</si>
  <si>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</si>
  <si>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</si>
  <si>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</si>
  <si>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</si>
  <si>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</si>
  <si>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</si>
  <si>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</si>
  <si>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</si>
  <si>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</si>
  <si>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</si>
  <si>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</si>
  <si>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</si>
  <si>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</si>
  <si>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</si>
  <si>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</si>
  <si>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</si>
  <si>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</si>
  <si>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</si>
  <si>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</si>
  <si>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</si>
  <si>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</si>
  <si>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</si>
  <si>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</si>
  <si>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</si>
  <si>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</si>
  <si>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</si>
  <si>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</si>
  <si>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</si>
  <si>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</si>
  <si>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</si>
  <si>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</si>
  <si>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</si>
  <si>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</si>
  <si>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</si>
  <si>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</si>
  <si>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</si>
  <si>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</si>
  <si>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</si>
  <si>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</si>
  <si>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</si>
  <si>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</si>
  <si>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</si>
  <si>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</si>
  <si>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</si>
  <si>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</si>
  <si>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</si>
  <si>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</si>
  <si>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</si>
  <si>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</si>
  <si>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</si>
  <si>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</si>
  <si>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</si>
  <si>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</si>
  <si>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</si>
  <si>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</si>
  <si>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</si>
  <si>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</si>
  <si>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</si>
  <si>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</si>
  <si>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</si>
  <si>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</si>
  <si>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</si>
  <si>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</si>
  <si>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</si>
  <si>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</si>
  <si>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</si>
  <si>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</si>
  <si>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</si>
  <si>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</si>
  <si>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</si>
  <si>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</si>
  <si>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</si>
  <si>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</si>
  <si>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</si>
  <si>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</si>
  <si>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</si>
  <si>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</si>
  <si>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</si>
  <si>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</si>
  <si>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</si>
  <si>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</si>
  <si>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</si>
  <si>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</si>
  <si>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</si>
  <si>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</si>
  <si>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</si>
  <si>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</si>
  <si>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</si>
  <si>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</si>
  <si>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</si>
  <si>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</si>
  <si>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</si>
  <si>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</si>
  <si>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</si>
  <si>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</si>
  <si>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</si>
  <si>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</si>
  <si>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</si>
  <si>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</si>
  <si>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</si>
  <si>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</si>
  <si>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</si>
  <si>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</si>
  <si>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</si>
  <si>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</si>
  <si>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</si>
  <si>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</si>
  <si>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</si>
  <si>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</si>
  <si>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</si>
  <si>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</si>
  <si>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</si>
  <si>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</si>
  <si>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</si>
  <si>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</si>
  <si>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</si>
  <si>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</si>
  <si>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</si>
  <si>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</si>
  <si>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</si>
  <si>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</si>
  <si>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</si>
  <si>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</si>
  <si>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</si>
  <si>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</si>
  <si>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</si>
  <si>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</si>
  <si>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</si>
  <si>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</si>
  <si>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</si>
  <si>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</si>
  <si>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</si>
  <si>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</si>
  <si>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</si>
  <si>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</si>
  <si>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</si>
  <si>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</si>
  <si>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</si>
  <si>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</si>
  <si>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</si>
  <si>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</si>
  <si>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</si>
  <si>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</si>
  <si>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</si>
  <si>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</si>
  <si>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</si>
  <si>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</si>
  <si>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</si>
  <si>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</si>
  <si>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</si>
  <si>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</si>
  <si>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</si>
  <si>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</si>
  <si>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</si>
  <si>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</si>
  <si>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</si>
  <si>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</si>
  <si>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</si>
  <si>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</si>
  <si>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</si>
  <si>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</si>
  <si>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</si>
  <si>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</si>
  <si>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</si>
  <si>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</si>
  <si>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</si>
  <si>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</si>
  <si>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</si>
  <si>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</si>
  <si>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</si>
  <si>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</si>
  <si>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</si>
  <si>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</si>
  <si>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</si>
  <si>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</si>
  <si>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</si>
  <si>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</si>
  <si>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</si>
  <si>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</si>
  <si>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</si>
  <si>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</si>
  <si>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</si>
  <si>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</si>
  <si>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</si>
  <si>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</si>
  <si>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</si>
  <si>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</si>
  <si>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</si>
  <si>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</si>
  <si>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</si>
  <si>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</si>
  <si>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</si>
  <si>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</si>
  <si>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</si>
  <si>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</si>
  <si>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</si>
  <si>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</si>
  <si>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</si>
  <si>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</si>
  <si>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</si>
  <si>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</si>
  <si>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</si>
  <si>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</si>
  <si>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</si>
  <si>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</si>
  <si>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</si>
  <si>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</si>
  <si>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</si>
  <si>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</si>
  <si>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</si>
  <si>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</si>
  <si>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</si>
  <si>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</si>
  <si>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</si>
  <si>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</si>
  <si>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</si>
  <si>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</si>
  <si>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</si>
  <si>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</si>
  <si>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</si>
  <si>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</si>
  <si>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</si>
  <si>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</si>
  <si>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</si>
  <si>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</si>
  <si>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</si>
  <si>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</si>
  <si>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</si>
  <si>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</si>
  <si>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</si>
  <si>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</si>
  <si>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</si>
  <si>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</si>
  <si>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</si>
  <si>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</si>
  <si>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</si>
  <si>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</si>
  <si>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</si>
  <si>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</si>
  <si>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</si>
  <si>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</si>
  <si>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</si>
  <si>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</si>
  <si>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</si>
  <si>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</si>
  <si>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</si>
  <si>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</si>
  <si>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</si>
  <si>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</si>
  <si>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</si>
  <si>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</si>
  <si>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</si>
  <si>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</si>
  <si>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</si>
  <si>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</si>
  <si>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</si>
  <si>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</si>
  <si>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</si>
  <si>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</si>
  <si>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</si>
  <si>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</si>
  <si>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</si>
  <si>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</si>
  <si>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</si>
  <si>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</si>
  <si>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</si>
  <si>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</si>
  <si>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</si>
  <si>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</si>
  <si>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</si>
  <si>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</si>
  <si>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</si>
  <si>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</si>
  <si>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</si>
  <si>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</si>
  <si>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</si>
  <si>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</si>
  <si>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</si>
  <si>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</si>
  <si>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</si>
  <si>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</si>
  <si>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</si>
  <si>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</si>
  <si>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</si>
  <si>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</si>
  <si>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</si>
  <si>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</si>
  <si>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</si>
  <si>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</si>
  <si>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</si>
  <si>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</si>
  <si>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</si>
  <si>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</si>
  <si>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</si>
  <si>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</si>
  <si>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</si>
  <si>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</si>
  <si>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</si>
  <si>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</si>
  <si>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</si>
  <si>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</si>
  <si>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</si>
  <si>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</si>
  <si>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</si>
  <si>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</si>
  <si>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</si>
  <si>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</si>
  <si>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</si>
  <si>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</si>
  <si>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</si>
  <si>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</si>
  <si>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</si>
  <si>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</si>
  <si>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</si>
  <si>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</si>
  <si>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</si>
  <si>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</si>
  <si>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</si>
  <si>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</si>
  <si>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</si>
  <si>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</si>
  <si>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</si>
  <si>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</si>
  <si>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</si>
  <si>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</si>
  <si>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</si>
  <si>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</si>
  <si>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</si>
  <si>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</si>
  <si>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</si>
  <si>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</si>
  <si>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</si>
  <si>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</si>
  <si>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</si>
  <si>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</si>
  <si>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</si>
  <si>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</si>
  <si>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</si>
  <si>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</si>
  <si>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</si>
  <si>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</si>
  <si>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</si>
  <si>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</si>
  <si>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</si>
  <si>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</si>
  <si>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</si>
  <si>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</si>
  <si>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</si>
  <si>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</si>
  <si>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</si>
  <si>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</si>
  <si>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</si>
  <si>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</si>
  <si>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</si>
  <si>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</si>
  <si>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</si>
  <si>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</si>
  <si>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</si>
  <si>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</si>
  <si>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</si>
  <si>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</si>
  <si>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</si>
  <si>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</si>
  <si>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</si>
  <si>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</si>
  <si>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</si>
  <si>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</si>
  <si>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</si>
  <si>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</si>
  <si>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</si>
  <si>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</si>
  <si>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</si>
  <si>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</si>
  <si>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</si>
  <si>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</si>
  <si>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</si>
  <si>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</si>
  <si>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</si>
  <si>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</si>
  <si>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</si>
  <si>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</si>
  <si>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</si>
  <si>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</si>
  <si>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</si>
  <si>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</si>
  <si>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</si>
  <si>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</si>
  <si>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</si>
  <si>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</si>
  <si>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</si>
  <si>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</si>
  <si>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</si>
  <si>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</si>
  <si>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</si>
  <si>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</si>
  <si>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</si>
  <si>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</si>
  <si>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</si>
  <si>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</si>
  <si>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</si>
  <si>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</si>
  <si>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</si>
  <si>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</si>
  <si>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</si>
  <si>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</si>
  <si>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</si>
  <si>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</si>
  <si>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</si>
  <si>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</si>
  <si>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</si>
  <si>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</si>
  <si>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</si>
  <si>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</si>
  <si>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</si>
  <si>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</si>
  <si>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</si>
  <si>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</si>
  <si>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</si>
  <si>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</si>
  <si>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</si>
  <si>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</si>
  <si>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</si>
  <si>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</si>
  <si>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</si>
  <si>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</si>
  <si>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</si>
  <si>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</si>
  <si>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</si>
  <si>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</si>
  <si>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</si>
  <si>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</si>
  <si>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</si>
  <si>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</si>
  <si>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</si>
  <si>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</si>
  <si>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</si>
  <si>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</si>
  <si>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</si>
  <si>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</si>
  <si>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</si>
  <si>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</si>
  <si>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</si>
  <si>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</si>
  <si>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</si>
  <si>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</si>
  <si>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</si>
  <si>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</si>
  <si>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</si>
  <si>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</si>
  <si>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</si>
  <si>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</si>
  <si>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</si>
  <si>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</si>
  <si>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</si>
  <si>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</si>
  <si>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</si>
  <si>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</si>
  <si>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</si>
  <si>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</si>
  <si>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</si>
  <si>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</si>
  <si>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</si>
  <si>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</si>
  <si>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</si>
  <si>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</si>
  <si>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</si>
  <si>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</si>
  <si>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</si>
  <si>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</si>
  <si>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</si>
  <si>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</si>
  <si>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</si>
  <si>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</si>
  <si>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</si>
  <si>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</si>
  <si>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</si>
  <si>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</si>
  <si>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</si>
  <si>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</si>
  <si>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</si>
  <si>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</si>
  <si>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</si>
  <si>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</si>
  <si>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</si>
  <si>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</si>
  <si>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</si>
  <si>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</si>
  <si>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</si>
  <si>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</si>
  <si>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</si>
  <si>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</si>
  <si>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</si>
  <si>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</si>
  <si>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</si>
  <si>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</si>
  <si>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</si>
  <si>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</si>
  <si>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</si>
  <si>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</si>
  <si>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</si>
  <si>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</si>
  <si>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</si>
  <si>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</si>
  <si>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</si>
  <si>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</si>
  <si>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</si>
  <si>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</si>
  <si>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</si>
  <si>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</si>
  <si>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</si>
  <si>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</si>
  <si>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</si>
  <si>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</si>
  <si>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</si>
  <si>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</si>
  <si>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</si>
  <si>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</si>
  <si>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</si>
  <si>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</si>
  <si>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</si>
  <si>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</si>
  <si>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</si>
  <si>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</si>
  <si>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</si>
  <si>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</si>
  <si>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</si>
  <si>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</si>
  <si>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</si>
  <si>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</si>
  <si>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</si>
  <si>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</si>
  <si>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</si>
  <si>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</si>
  <si>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</si>
  <si>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</si>
  <si>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</si>
  <si>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</si>
  <si>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</si>
  <si>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</si>
  <si>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</si>
  <si>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</si>
  <si>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</si>
  <si>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</si>
  <si>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</si>
  <si>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</si>
  <si>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</si>
  <si>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</si>
  <si>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</si>
  <si>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</si>
  <si>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</si>
  <si>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</si>
  <si>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</si>
  <si>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</si>
  <si>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</si>
  <si>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</si>
  <si>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</si>
  <si>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</si>
  <si>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</si>
  <si>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</si>
  <si>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</si>
  <si>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</si>
  <si>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</si>
  <si>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</si>
  <si>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</si>
  <si>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</si>
  <si>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</si>
  <si>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</si>
  <si>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</si>
  <si>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</si>
  <si>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</si>
  <si>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</si>
  <si>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</si>
  <si>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</si>
  <si>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</si>
  <si>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</si>
  <si>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</si>
  <si>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</si>
  <si>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</si>
  <si>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</si>
  <si>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</si>
  <si>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</si>
  <si>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</si>
  <si>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</si>
  <si>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</si>
  <si>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</si>
  <si>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</si>
  <si>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</si>
  <si>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</si>
  <si>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</si>
  <si>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</si>
  <si>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</si>
  <si>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</si>
  <si>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</si>
  <si>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</si>
  <si>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</si>
  <si>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</si>
  <si>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</si>
  <si>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</si>
  <si>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</si>
  <si>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</si>
  <si>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</si>
  <si>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</si>
  <si>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</si>
  <si>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</si>
  <si>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</si>
  <si>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</si>
  <si>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</si>
  <si>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</si>
  <si>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</si>
  <si>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</si>
  <si>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</si>
  <si>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</si>
  <si>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</si>
  <si>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</si>
  <si>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</si>
  <si>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</si>
  <si>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</si>
  <si>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</si>
  <si>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</si>
  <si>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</si>
  <si>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</si>
  <si>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</si>
  <si>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</si>
  <si>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</si>
  <si>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</si>
  <si>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</si>
  <si>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</si>
  <si>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</si>
  <si>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</si>
  <si>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</si>
  <si>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</si>
  <si>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</si>
  <si>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</si>
  <si>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</si>
  <si>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</si>
  <si>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</si>
  <si>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</si>
  <si>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</si>
  <si>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</si>
  <si>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</si>
  <si>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</si>
  <si>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</si>
  <si>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</si>
  <si>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</si>
  <si>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</si>
  <si>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</si>
  <si>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</si>
  <si>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</si>
  <si>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</si>
  <si>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</si>
  <si>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</si>
  <si>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</si>
  <si>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</si>
  <si>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</si>
  <si>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</si>
  <si>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</si>
  <si>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</si>
  <si>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</si>
  <si>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</si>
  <si>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</si>
  <si>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</si>
  <si>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</si>
  <si>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</si>
  <si>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</si>
  <si>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</si>
  <si>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</si>
  <si>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</si>
  <si>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</si>
  <si>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</si>
  <si>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</si>
  <si>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</si>
  <si>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</si>
  <si>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</si>
  <si>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</si>
  <si>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</si>
  <si>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</si>
  <si>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</si>
  <si>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</si>
  <si>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</si>
  <si>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</si>
  <si>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</si>
  <si>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</si>
  <si>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</si>
  <si>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</si>
  <si>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</si>
  <si>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</si>
  <si>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</si>
  <si>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</si>
  <si>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</si>
  <si>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</si>
  <si>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</si>
  <si>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</si>
  <si>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</si>
  <si>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</si>
  <si>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</si>
  <si>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</si>
  <si>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</si>
  <si>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</si>
  <si>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</si>
  <si>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</si>
  <si>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</si>
  <si>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</si>
  <si>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</si>
  <si>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</si>
  <si>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</si>
  <si>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</si>
  <si>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</si>
  <si>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</si>
  <si>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</si>
  <si>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</si>
  <si>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</si>
  <si>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</si>
  <si>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</si>
  <si>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</si>
  <si>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</si>
  <si>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</si>
  <si>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</si>
  <si>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</si>
  <si>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</si>
  <si>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</si>
  <si>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</si>
  <si>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</si>
  <si>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</si>
  <si>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</si>
  <si>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</si>
  <si>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</si>
  <si>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</si>
  <si>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</si>
  <si>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</si>
  <si>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</si>
  <si>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</si>
  <si>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</si>
  <si>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</si>
  <si>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</si>
  <si>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</si>
  <si>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</si>
  <si>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</si>
  <si>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</si>
  <si>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</si>
  <si>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</si>
  <si>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</si>
  <si>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</si>
  <si>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</si>
  <si>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</si>
  <si>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</si>
  <si>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</si>
  <si>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</si>
  <si>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</si>
  <si>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</si>
  <si>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</si>
  <si>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</si>
  <si>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</si>
  <si>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</si>
  <si>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</si>
  <si>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</si>
  <si>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</si>
  <si>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</si>
  <si>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</si>
  <si>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</si>
  <si>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</si>
  <si>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</si>
  <si>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</si>
  <si>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</si>
  <si>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</si>
  <si>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</si>
  <si>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</si>
  <si>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</si>
  <si>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</si>
  <si>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</si>
  <si>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</si>
  <si>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</si>
  <si>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</si>
  <si>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</si>
  <si>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</si>
  <si>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</si>
  <si>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</si>
  <si>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</si>
  <si>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</si>
  <si>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</si>
  <si>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</si>
  <si>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</si>
  <si>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</si>
  <si>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</si>
  <si>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</si>
  <si>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</si>
  <si>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</si>
  <si>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</si>
  <si>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</si>
  <si>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</si>
  <si>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</si>
  <si>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</si>
  <si>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</si>
  <si>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</si>
  <si>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</si>
  <si>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</si>
  <si>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</si>
  <si>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</si>
  <si>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</si>
  <si>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</si>
  <si>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</si>
  <si>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</si>
  <si>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</si>
  <si>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</si>
  <si>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</si>
  <si>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</si>
  <si>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</si>
  <si>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</si>
  <si>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</si>
  <si>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</si>
  <si>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</si>
  <si>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</si>
  <si>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</si>
  <si>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</si>
  <si>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</si>
  <si>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</si>
  <si>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</si>
  <si>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</si>
  <si>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</si>
  <si>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</si>
  <si>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</si>
  <si>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</si>
  <si>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</si>
  <si>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</si>
  <si>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</si>
  <si>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</si>
  <si>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</si>
  <si>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</si>
  <si>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</si>
  <si>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</si>
  <si>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</si>
  <si>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</si>
  <si>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</si>
  <si>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</si>
  <si>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</si>
  <si>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</si>
  <si>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</si>
  <si>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</si>
  <si>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</si>
  <si>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</si>
  <si>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</si>
  <si>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</si>
  <si>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</si>
  <si>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</si>
  <si>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</si>
  <si>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</si>
  <si>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</si>
  <si>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</si>
  <si>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</si>
  <si>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</si>
  <si>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</si>
  <si>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</si>
  <si>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</si>
  <si>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</si>
  <si>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</si>
  <si>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</si>
  <si>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</si>
  <si>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</si>
  <si>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</si>
  <si>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</si>
  <si>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</si>
  <si>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</si>
  <si>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</si>
  <si>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</si>
  <si>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</si>
  <si>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</si>
  <si>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</si>
  <si>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</si>
  <si>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</si>
  <si>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</si>
  <si>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</si>
  <si>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</si>
  <si>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</si>
  <si>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</si>
  <si>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</si>
  <si>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</si>
  <si>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</si>
  <si>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</si>
  <si>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</si>
  <si>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</si>
  <si>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</si>
  <si>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</si>
  <si>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</si>
  <si>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</si>
  <si>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</si>
  <si>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</si>
  <si>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</si>
  <si>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</si>
  <si>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</si>
  <si>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</si>
  <si>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</si>
  <si>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</si>
  <si>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</si>
  <si>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</si>
  <si>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</si>
  <si>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</si>
  <si>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</si>
  <si>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</si>
  <si>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</si>
  <si>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</si>
  <si>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</si>
  <si>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</si>
  <si>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</si>
  <si>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</si>
  <si>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</si>
  <si>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</si>
  <si>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</si>
  <si>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</si>
  <si>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</si>
  <si>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</si>
  <si>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</si>
  <si>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</si>
  <si>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</si>
  <si>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</si>
  <si>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</si>
  <si>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</si>
  <si>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</si>
  <si>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</si>
  <si>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</si>
  <si>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</si>
  <si>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</si>
  <si>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</si>
  <si>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</si>
  <si>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</si>
  <si>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</si>
  <si>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</si>
  <si>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</si>
  <si>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</si>
  <si>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</si>
  <si>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</si>
  <si>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</si>
  <si>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</si>
  <si>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</si>
  <si>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</si>
  <si>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</si>
  <si>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</si>
  <si>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</si>
  <si>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</si>
  <si>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</si>
  <si>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</si>
  <si>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</si>
  <si>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</si>
  <si>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</si>
  <si>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</si>
  <si>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</si>
  <si>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</si>
  <si>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</si>
  <si>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</si>
  <si>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</si>
  <si>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</si>
  <si>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</si>
  <si>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</si>
  <si>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</si>
  <si>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</si>
  <si>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</si>
  <si>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</si>
  <si>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</si>
  <si>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</si>
  <si>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</si>
  <si>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</si>
  <si>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</si>
  <si>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</si>
  <si>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</si>
  <si>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</si>
  <si>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</si>
  <si>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</si>
  <si>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</si>
  <si>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</si>
  <si>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</si>
  <si>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</si>
  <si>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</si>
  <si>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</si>
  <si>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</si>
  <si>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</si>
  <si>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</si>
  <si>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</si>
  <si>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</si>
  <si>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</si>
  <si>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</si>
  <si>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</si>
  <si>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</si>
  <si>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</si>
  <si>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</si>
  <si>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</si>
  <si>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</si>
  <si>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</si>
  <si>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</si>
  <si>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</si>
  <si>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</si>
  <si>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</si>
  <si>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</si>
  <si>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</si>
  <si>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</si>
  <si>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</si>
  <si>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</si>
  <si>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</si>
  <si>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</si>
  <si>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</si>
  <si>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</si>
  <si>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</si>
  <si>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</si>
  <si>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</si>
  <si>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</si>
  <si>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</si>
  <si>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</si>
  <si>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</si>
  <si>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</si>
  <si>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</si>
  <si>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</si>
  <si>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</si>
  <si>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</si>
  <si>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</si>
  <si>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</si>
  <si>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</si>
  <si>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</si>
  <si>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</si>
  <si>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</si>
  <si>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</si>
  <si>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</si>
  <si>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</si>
  <si>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</si>
  <si>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</si>
  <si>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</si>
  <si>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</si>
  <si>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</si>
  <si>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</si>
  <si>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</si>
  <si>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</si>
  <si>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</si>
  <si>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</si>
  <si>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</si>
  <si>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</si>
  <si>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</si>
  <si>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</si>
  <si>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</si>
  <si>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</si>
  <si>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</si>
  <si>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</si>
  <si>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</si>
  <si>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</si>
  <si>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</si>
  <si>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</si>
  <si>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</si>
  <si>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</si>
  <si>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</si>
  <si>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</si>
  <si>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</si>
  <si>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</si>
  <si>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</si>
  <si>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</si>
  <si>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</si>
  <si>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</si>
  <si>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</si>
  <si>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</si>
  <si>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</si>
  <si>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</si>
  <si>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</si>
  <si>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</si>
  <si>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</si>
  <si>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</si>
  <si>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</si>
  <si>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</si>
  <si>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</si>
  <si>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</si>
  <si>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</si>
  <si>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</si>
  <si>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</si>
  <si>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</si>
  <si>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</si>
  <si>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</si>
  <si>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</si>
  <si>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</si>
  <si>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</si>
  <si>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</si>
  <si>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</si>
  <si>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</si>
  <si>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</si>
  <si>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</si>
  <si>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</si>
  <si>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</si>
  <si>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</si>
  <si>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</si>
  <si>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</si>
  <si>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</si>
  <si>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</si>
  <si>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</si>
  <si>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</si>
  <si>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</si>
  <si>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</si>
  <si>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</si>
  <si>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</si>
  <si>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</si>
  <si>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</si>
  <si>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</si>
  <si>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</si>
  <si>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</si>
  <si>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</si>
  <si>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</si>
  <si>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</si>
  <si>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</si>
  <si>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</si>
  <si>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</si>
  <si>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</si>
  <si>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</si>
  <si>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</si>
  <si>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</si>
  <si>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</si>
  <si>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</si>
  <si>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</si>
  <si>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</si>
  <si>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</si>
  <si>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</si>
  <si>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</si>
  <si>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</si>
  <si>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</si>
  <si>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</si>
  <si>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</si>
  <si>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</si>
  <si>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</si>
  <si>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</si>
  <si>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</si>
  <si>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</si>
  <si>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</si>
  <si>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</si>
  <si>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</si>
  <si>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</si>
  <si>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</si>
  <si>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</si>
  <si>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</si>
  <si>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</si>
  <si>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</si>
  <si>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</si>
  <si>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</si>
  <si>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</si>
  <si>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</si>
  <si>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</si>
  <si>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</si>
  <si>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</si>
  <si>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</si>
  <si>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</si>
  <si>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</si>
  <si>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</si>
  <si>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</si>
  <si>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</si>
  <si>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</si>
  <si>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</si>
  <si>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</si>
  <si>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</si>
  <si>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</si>
  <si>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</si>
  <si>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</si>
  <si>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</si>
  <si>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</si>
  <si>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</si>
  <si>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</si>
  <si>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</si>
  <si>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</si>
  <si>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</si>
  <si>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</si>
  <si>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</si>
  <si>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</si>
  <si>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</si>
  <si>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</si>
  <si>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</si>
  <si>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</si>
  <si>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</si>
  <si>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</si>
  <si>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</si>
  <si>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</si>
  <si>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</si>
  <si>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</si>
  <si>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</si>
  <si>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</si>
  <si>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</si>
  <si>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</si>
  <si>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</si>
  <si>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</si>
  <si>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</si>
  <si>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</si>
  <si>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</si>
  <si>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</si>
  <si>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</si>
  <si>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</si>
  <si>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</si>
  <si>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</si>
  <si>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</si>
  <si>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</si>
  <si>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</si>
  <si>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</si>
  <si>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</si>
  <si>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</si>
  <si>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</si>
  <si>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</si>
  <si>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</si>
  <si>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</si>
  <si>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</si>
  <si>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</si>
  <si>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</si>
  <si>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</si>
  <si>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</si>
  <si>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</si>
  <si>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</si>
  <si>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</si>
  <si>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</si>
  <si>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</si>
  <si>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</si>
  <si>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</si>
  <si>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</si>
  <si>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</si>
  <si>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</si>
  <si>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</si>
  <si>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</si>
  <si>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</si>
  <si>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</si>
  <si>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</si>
  <si>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</si>
  <si>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</si>
  <si>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</si>
  <si>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</si>
  <si>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</si>
  <si>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</si>
  <si>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</si>
  <si>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</si>
  <si>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</si>
  <si>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</si>
  <si>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</si>
  <si>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</si>
  <si>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</si>
  <si>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</si>
  <si>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</si>
  <si>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</si>
  <si>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</si>
  <si>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</si>
  <si>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</si>
  <si>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</si>
  <si>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</si>
  <si>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</si>
  <si>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</si>
  <si>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</si>
  <si>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</si>
  <si>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</si>
  <si>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</si>
  <si>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</si>
  <si>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</si>
  <si>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</si>
  <si>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</si>
  <si>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</si>
  <si>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</si>
  <si>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</si>
  <si>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</si>
  <si>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</si>
  <si>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</si>
  <si>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</si>
  <si>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</si>
  <si>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</si>
  <si>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</si>
  <si>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</si>
  <si>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</si>
  <si>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</si>
  <si>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</si>
  <si>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</si>
  <si>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</si>
  <si>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</si>
  <si>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</si>
  <si>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</si>
  <si>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</si>
  <si>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</si>
  <si>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</si>
  <si>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</si>
  <si>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</si>
  <si>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</si>
  <si>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</si>
  <si>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</si>
  <si>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</si>
  <si>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</si>
  <si>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</si>
  <si>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</si>
  <si>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</si>
  <si>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</si>
  <si>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</si>
  <si>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</si>
  <si>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</si>
  <si>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</si>
  <si>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</si>
  <si>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</si>
  <si>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</si>
  <si>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</si>
  <si>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</si>
  <si>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</si>
  <si>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</si>
  <si>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</si>
  <si>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</si>
  <si>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</si>
  <si>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</si>
  <si>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</si>
  <si>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</si>
  <si>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</si>
  <si>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</si>
  <si>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</si>
  <si>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</si>
  <si>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</si>
  <si>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</si>
  <si>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</si>
  <si>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</si>
  <si>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</si>
  <si>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</si>
  <si>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</si>
  <si>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</si>
  <si>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</si>
  <si>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</si>
  <si>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</si>
  <si>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</si>
  <si>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</si>
  <si>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</si>
  <si>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</si>
  <si>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</si>
  <si>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</si>
  <si>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</si>
  <si>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</si>
  <si>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</si>
  <si>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</si>
  <si>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</si>
  <si>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</si>
  <si>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</si>
  <si>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</si>
  <si>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</si>
  <si>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</si>
  <si>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</si>
  <si>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</si>
  <si>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</si>
  <si>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</si>
  <si>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</si>
  <si>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</si>
  <si>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</si>
  <si>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</si>
  <si>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</si>
  <si>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</si>
  <si>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</si>
  <si>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</si>
  <si>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</si>
  <si>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</si>
  <si>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</si>
  <si>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</si>
  <si>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</si>
  <si>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</si>
  <si>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</si>
  <si>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</si>
  <si>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</si>
  <si>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</si>
  <si>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</si>
  <si>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</si>
  <si>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</si>
  <si>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</si>
  <si>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</si>
  <si>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</si>
  <si>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</si>
  <si>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</si>
  <si>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</si>
  <si>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</si>
  <si>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</si>
  <si>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</si>
  <si>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</si>
  <si>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</si>
  <si>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</si>
  <si>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</si>
  <si>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</si>
  <si>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</si>
  <si>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</si>
  <si>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</si>
  <si>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</si>
  <si>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</si>
  <si>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</si>
  <si>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</si>
  <si>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</si>
  <si>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</si>
  <si>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</si>
  <si>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</si>
  <si>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</si>
  <si>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</si>
  <si>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</si>
  <si>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</si>
  <si>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</si>
  <si>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</si>
  <si>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</si>
  <si>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</si>
  <si>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</si>
  <si>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</si>
  <si>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</si>
  <si>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</si>
  <si>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</si>
  <si>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</si>
  <si>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</si>
  <si>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</si>
  <si>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</si>
  <si>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</si>
  <si>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</si>
  <si>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</si>
  <si>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</si>
  <si>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</si>
  <si>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</si>
  <si>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</si>
  <si>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</si>
  <si>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</si>
  <si>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</si>
  <si>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</si>
  <si>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</si>
  <si>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</si>
  <si>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</si>
  <si>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</si>
  <si>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</si>
  <si>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</si>
  <si>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</si>
  <si>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</si>
  <si>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</si>
  <si>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</si>
  <si>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</si>
  <si>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</si>
  <si>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</si>
  <si>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</si>
  <si>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</si>
  <si>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</si>
  <si>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</si>
  <si>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</si>
  <si>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</si>
  <si>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</si>
  <si>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</si>
  <si>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</si>
  <si>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</si>
  <si>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</si>
  <si>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</si>
  <si>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</si>
  <si>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</si>
  <si>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</si>
  <si>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</si>
  <si>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</si>
  <si>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</si>
  <si>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</si>
  <si>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</si>
  <si>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</si>
  <si>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</si>
  <si>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</si>
  <si>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</si>
  <si>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</si>
  <si>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</si>
  <si>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</si>
  <si>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</si>
  <si>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</si>
  <si>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</si>
  <si>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</si>
  <si>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</si>
  <si>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</si>
  <si>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</si>
  <si>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</si>
  <si>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</si>
  <si>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</si>
  <si>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</si>
  <si>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</si>
  <si>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</si>
  <si>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</si>
  <si>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</si>
  <si>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</si>
  <si>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</si>
  <si>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</si>
  <si>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</si>
  <si>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</si>
  <si>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</si>
  <si>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</si>
  <si>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</si>
  <si>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</si>
  <si>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</si>
  <si>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</si>
  <si>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</si>
  <si>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</si>
  <si>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</si>
  <si>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</si>
  <si>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</si>
  <si>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</si>
  <si>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</si>
  <si>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</si>
  <si>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</si>
  <si>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</si>
  <si>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</si>
  <si>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</si>
  <si>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</si>
  <si>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</si>
  <si>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</si>
  <si>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</si>
  <si>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</si>
  <si>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</si>
  <si>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</si>
  <si>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</si>
  <si>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</si>
  <si>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</si>
  <si>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</si>
  <si>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</si>
  <si>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</si>
  <si>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</si>
  <si>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</si>
  <si>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</si>
  <si>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</si>
  <si>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</si>
  <si>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</si>
  <si>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</si>
  <si>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</si>
  <si>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</si>
  <si>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</si>
  <si>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</si>
  <si>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</si>
  <si>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</si>
  <si>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</si>
  <si>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</si>
  <si>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</si>
  <si>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</si>
  <si>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</si>
  <si>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</si>
  <si>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</si>
  <si>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</si>
  <si>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</si>
  <si>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</si>
  <si>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</si>
  <si>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</si>
  <si>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</si>
  <si>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</si>
  <si>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</si>
  <si>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</si>
  <si>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</si>
  <si>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</si>
  <si>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</si>
  <si>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</si>
  <si>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</si>
  <si>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</si>
  <si>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</si>
  <si>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</si>
  <si>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</si>
  <si>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</si>
  <si>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</si>
  <si>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</si>
  <si>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</si>
  <si>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</si>
  <si>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</si>
  <si>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</si>
  <si>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</si>
  <si>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</si>
  <si>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</si>
  <si>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</si>
  <si>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</si>
  <si>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</si>
  <si>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</si>
  <si>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</si>
  <si>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</si>
  <si>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</si>
  <si>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</si>
  <si>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</si>
  <si>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</si>
  <si>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</si>
  <si>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</si>
  <si>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</si>
  <si>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</si>
  <si>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</si>
  <si>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</si>
  <si>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</si>
  <si>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</si>
  <si>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</si>
  <si>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</si>
  <si>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</si>
  <si>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</si>
  <si>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</si>
  <si>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</si>
  <si>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</si>
  <si>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</si>
  <si>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</si>
  <si>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</si>
  <si>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</si>
  <si>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</si>
  <si>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</si>
  <si>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</si>
  <si>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</si>
  <si>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</si>
  <si>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</si>
  <si>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</si>
  <si>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</si>
  <si>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</si>
  <si>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</si>
  <si>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</si>
  <si>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</si>
  <si>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</si>
  <si>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</si>
  <si>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</si>
  <si>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</si>
  <si>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</si>
  <si>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</si>
  <si>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</si>
  <si>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</si>
  <si>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</si>
  <si>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</si>
  <si>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</si>
  <si>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</si>
  <si>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</si>
  <si>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</si>
  <si>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</si>
  <si>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</si>
  <si>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</si>
  <si>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</si>
  <si>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</si>
  <si>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</si>
  <si>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</si>
  <si>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</si>
  <si>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</si>
  <si>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</si>
  <si>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</si>
  <si>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</si>
  <si>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</si>
  <si>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</si>
  <si>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</si>
  <si>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</si>
  <si>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</si>
  <si>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</si>
  <si>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</si>
  <si>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</si>
  <si>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</si>
  <si>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</si>
  <si>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</si>
  <si>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</si>
  <si>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</si>
  <si>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</si>
  <si>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</si>
  <si>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</si>
  <si>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</si>
  <si>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</si>
  <si>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</si>
  <si>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</si>
  <si>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</si>
  <si>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</si>
  <si>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</si>
  <si>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</si>
  <si>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</si>
  <si>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</si>
  <si>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</si>
  <si>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</si>
  <si>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</si>
  <si>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</si>
  <si>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</si>
  <si>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</si>
  <si>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</si>
  <si>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</si>
  <si>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</si>
  <si>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</si>
  <si>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</si>
  <si>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</si>
  <si>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</si>
  <si>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</si>
  <si>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</si>
  <si>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</si>
  <si>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</si>
  <si>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</si>
  <si>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</si>
  <si>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</si>
  <si>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</si>
  <si>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</si>
  <si>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</si>
  <si>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</si>
  <si>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</si>
  <si>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</si>
  <si>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</si>
  <si>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</si>
  <si>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</si>
  <si>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</si>
  <si>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</si>
  <si>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</si>
  <si>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</si>
  <si>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</si>
  <si>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</si>
  <si>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</si>
  <si>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</si>
  <si>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</si>
  <si>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</si>
  <si>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</si>
  <si>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</si>
  <si>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</si>
  <si>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</si>
  <si>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</si>
  <si>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</si>
  <si>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</si>
  <si>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</si>
  <si>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</si>
  <si>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</si>
  <si>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</si>
  <si>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</si>
  <si>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</si>
  <si>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</si>
  <si>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</si>
  <si>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</si>
  <si>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</si>
  <si>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</si>
  <si>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</si>
  <si>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</si>
  <si>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</si>
  <si>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</si>
  <si>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</si>
  <si>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</si>
  <si>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</si>
  <si>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</si>
  <si>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</si>
  <si>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</si>
  <si>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</si>
  <si>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</si>
  <si>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</si>
  <si>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</si>
  <si>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</si>
  <si>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</si>
  <si>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</si>
  <si>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</si>
  <si>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</si>
  <si>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</si>
  <si>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</si>
  <si>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</si>
  <si>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</si>
  <si>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</si>
  <si>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</si>
  <si>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</si>
  <si>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</si>
  <si>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</si>
  <si>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</si>
  <si>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</si>
  <si>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</si>
  <si>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</si>
  <si>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</si>
  <si>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</si>
  <si>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</si>
  <si>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</si>
  <si>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</si>
  <si>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</si>
  <si>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</si>
  <si>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</si>
  <si>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</si>
  <si>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</si>
  <si>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</si>
  <si>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</si>
  <si>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</si>
  <si>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</si>
  <si>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</si>
  <si>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</si>
  <si>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</si>
  <si>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</si>
  <si>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</si>
  <si>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</si>
  <si>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</si>
  <si>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</si>
  <si>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</si>
  <si>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</si>
  <si>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</si>
  <si>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</si>
  <si>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</si>
  <si>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</si>
  <si>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</si>
  <si>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</si>
  <si>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</si>
  <si>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</si>
  <si>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</si>
  <si>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</si>
  <si>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</si>
  <si>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</si>
  <si>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</si>
  <si>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</si>
  <si>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</si>
  <si>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</si>
  <si>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</si>
  <si>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</si>
  <si>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</si>
  <si>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</si>
  <si>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</si>
  <si>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</si>
  <si>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</si>
  <si>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</si>
  <si>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</si>
  <si>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</si>
  <si>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</si>
  <si>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</si>
  <si>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</si>
  <si>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</si>
  <si>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</si>
  <si>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</si>
  <si>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</si>
  <si>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</si>
  <si>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</si>
  <si>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</si>
  <si>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</si>
  <si>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</si>
  <si>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</si>
  <si>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</si>
  <si>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</si>
  <si>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</si>
  <si>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</si>
  <si>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</si>
  <si>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</si>
  <si>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</si>
  <si>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</si>
  <si>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</si>
  <si>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</si>
  <si>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</si>
  <si>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</si>
  <si>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</si>
  <si>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</si>
  <si>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</si>
  <si>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</si>
  <si>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</si>
  <si>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</si>
  <si>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</si>
  <si>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</si>
  <si>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</si>
  <si>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</si>
  <si>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</si>
  <si>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</si>
  <si>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</si>
  <si>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</si>
  <si>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</si>
  <si>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</si>
  <si>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</si>
  <si>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</si>
  <si>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</si>
  <si>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</si>
  <si>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</si>
  <si>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</si>
  <si>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</si>
  <si>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</si>
  <si>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</si>
  <si>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</si>
  <si>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</si>
  <si>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</si>
  <si>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</si>
  <si>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</si>
  <si>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</si>
  <si>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</si>
  <si>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</si>
  <si>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</si>
  <si>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</si>
  <si>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</si>
  <si>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</si>
  <si>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</si>
  <si>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</si>
  <si>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</si>
  <si>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</si>
  <si>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</si>
  <si>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</si>
  <si>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</si>
  <si>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</si>
  <si>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</si>
  <si>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</si>
  <si>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</si>
  <si>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</si>
  <si>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</si>
  <si>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</si>
  <si>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</si>
  <si>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</si>
  <si>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</si>
  <si>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</si>
  <si>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</si>
  <si>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</si>
  <si>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</si>
  <si>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</si>
  <si>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</si>
  <si>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</si>
  <si>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</si>
  <si>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</si>
  <si>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</si>
  <si>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</si>
  <si>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</si>
  <si>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</si>
  <si>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</si>
  <si>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</si>
  <si>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</si>
  <si>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</si>
  <si>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</si>
  <si>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</si>
  <si>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</si>
  <si>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</si>
  <si>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</si>
  <si>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</si>
  <si>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</si>
  <si>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</si>
  <si>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</si>
  <si>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</si>
  <si>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</si>
  <si>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</si>
  <si>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</si>
  <si>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</si>
  <si>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</si>
  <si>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</si>
  <si>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</si>
  <si>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</si>
  <si>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</si>
  <si>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</si>
  <si>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</si>
  <si>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</si>
  <si>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</si>
  <si>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</si>
  <si>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</si>
  <si>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</si>
  <si>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</si>
  <si>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</si>
  <si>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</si>
  <si>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</si>
  <si>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</si>
  <si>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</si>
  <si>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</si>
  <si>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</si>
  <si>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</si>
  <si>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</si>
  <si>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</si>
  <si>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</si>
  <si>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</si>
  <si>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</si>
  <si>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</si>
  <si>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</si>
  <si>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</si>
  <si>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</si>
  <si>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</si>
  <si>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</si>
  <si>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</si>
  <si>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</si>
  <si>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</si>
  <si>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</si>
  <si>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</si>
  <si>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</si>
  <si>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</si>
  <si>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</si>
  <si>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</si>
  <si>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</si>
  <si>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</si>
  <si>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</si>
  <si>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</si>
  <si>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</si>
  <si>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</si>
  <si>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</si>
  <si>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</si>
  <si>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</si>
  <si>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</si>
  <si>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</si>
  <si>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</si>
  <si>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</si>
  <si>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</si>
  <si>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</si>
  <si>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</si>
  <si>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</si>
  <si>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</si>
  <si>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</si>
  <si>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</si>
  <si>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</si>
  <si>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</si>
  <si>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</si>
  <si>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</si>
  <si>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</si>
  <si>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</si>
  <si>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</si>
  <si>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</si>
  <si>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</si>
  <si>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</si>
  <si>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</si>
  <si>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</si>
  <si>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</si>
  <si>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</si>
  <si>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</si>
  <si>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</si>
  <si>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</si>
  <si>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</si>
  <si>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</si>
  <si>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</si>
  <si>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</si>
  <si>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</si>
  <si>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</si>
  <si>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</si>
  <si>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</si>
  <si>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</si>
  <si>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</si>
  <si>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</si>
  <si>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</si>
  <si>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</si>
  <si>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</si>
  <si>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</si>
  <si>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</si>
  <si>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</si>
  <si>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</si>
  <si>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</si>
  <si>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</si>
  <si>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</si>
  <si>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</si>
  <si>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</si>
  <si>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</si>
  <si>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</si>
  <si>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</si>
  <si>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</si>
  <si>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</si>
  <si>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</si>
  <si>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</si>
  <si>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</si>
  <si>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</si>
  <si>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</si>
  <si>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</si>
  <si>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</si>
  <si>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</si>
  <si>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</si>
  <si>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</si>
  <si>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</si>
  <si>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</si>
  <si>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</si>
  <si>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</si>
  <si>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</si>
  <si>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</si>
  <si>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</si>
  <si>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</si>
  <si>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</si>
  <si>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</si>
  <si>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</si>
  <si>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</si>
  <si>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</si>
  <si>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</si>
  <si>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</si>
  <si>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</si>
  <si>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</si>
  <si>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</si>
  <si>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</si>
  <si>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</si>
  <si>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</si>
  <si>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</si>
  <si>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</si>
  <si>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</si>
  <si>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</si>
  <si>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</si>
  <si>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</si>
  <si>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</si>
  <si>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</si>
  <si>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</si>
  <si>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</si>
  <si>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</si>
  <si>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</si>
  <si>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</si>
  <si>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</si>
  <si>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</si>
  <si>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</si>
  <si>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</si>
  <si>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</si>
  <si>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</si>
  <si>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</si>
  <si>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</si>
  <si>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</si>
  <si>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</si>
  <si>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</si>
  <si>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</si>
  <si>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</si>
  <si>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</si>
  <si>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</si>
  <si>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</si>
  <si>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</si>
  <si>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</si>
  <si>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</si>
  <si>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</si>
  <si>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</si>
  <si>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</si>
  <si>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</si>
  <si>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</si>
  <si>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</si>
  <si>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</si>
  <si>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</si>
  <si>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</si>
  <si>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</si>
  <si>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</si>
  <si>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</si>
  <si>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</si>
  <si>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</si>
  <si>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</si>
  <si>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</si>
  <si>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</si>
  <si>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</si>
  <si>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</si>
  <si>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</si>
  <si>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</si>
  <si>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</si>
  <si>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</si>
  <si>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</si>
  <si>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</si>
  <si>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</si>
  <si>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</si>
  <si>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</si>
  <si>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</si>
  <si>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</si>
  <si>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</si>
  <si>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</si>
  <si>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</si>
  <si>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</si>
  <si>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</si>
  <si>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</si>
  <si>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</si>
  <si>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</si>
  <si>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</si>
  <si>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</si>
  <si>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</si>
  <si>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</si>
  <si>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</si>
  <si>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</si>
  <si>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</si>
  <si>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</si>
  <si>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</si>
  <si>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</si>
  <si>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</si>
  <si>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</si>
  <si>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</si>
  <si>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</si>
  <si>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</si>
  <si>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</si>
  <si>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</si>
  <si>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</si>
  <si>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</si>
  <si>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</si>
  <si>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</si>
  <si>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</si>
  <si>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</si>
  <si>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</si>
  <si>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</si>
  <si>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</si>
  <si>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</si>
  <si>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</si>
  <si>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</si>
  <si>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</si>
  <si>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</si>
  <si>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</si>
  <si>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</si>
  <si>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</si>
  <si>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</si>
  <si>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</si>
  <si>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</si>
  <si>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</si>
  <si>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</si>
  <si>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</si>
  <si>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</si>
  <si>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</si>
  <si>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</si>
  <si>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</si>
  <si>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</si>
  <si>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</si>
  <si>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</si>
  <si>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</si>
  <si>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</si>
  <si>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</si>
  <si>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</si>
  <si>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</si>
  <si>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</si>
  <si>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</si>
  <si>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</si>
  <si>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</si>
  <si>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</si>
  <si>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</si>
  <si>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</si>
  <si>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</si>
  <si>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</si>
  <si>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</si>
  <si>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</si>
  <si>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</si>
  <si>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</si>
  <si>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</si>
  <si>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</si>
  <si>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</si>
  <si>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</si>
  <si>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</si>
  <si>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</si>
  <si>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</si>
  <si>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</si>
  <si>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</si>
  <si>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</si>
  <si>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</si>
  <si>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</si>
  <si>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</si>
  <si>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</si>
  <si>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</si>
  <si>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</si>
  <si>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</si>
  <si>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</si>
  <si>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</si>
  <si>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</si>
  <si>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</si>
  <si>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</si>
  <si>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</si>
  <si>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</si>
  <si>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</si>
  <si>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</si>
  <si>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</si>
  <si>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</si>
  <si>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</si>
  <si>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</si>
  <si>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</si>
  <si>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</si>
  <si>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</si>
  <si>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</si>
  <si>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</si>
  <si>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</si>
  <si>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</si>
  <si>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</si>
  <si>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</si>
  <si>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</si>
  <si>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</si>
  <si>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</si>
  <si>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</si>
  <si>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</si>
  <si>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</si>
  <si>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</si>
  <si>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</si>
  <si>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</si>
  <si>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</si>
  <si>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</si>
  <si>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</si>
  <si>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</si>
  <si>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</si>
  <si>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</si>
  <si>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</si>
  <si>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</si>
  <si>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</si>
  <si>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</si>
  <si>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</si>
  <si>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</si>
  <si>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</si>
  <si>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</si>
  <si>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</si>
  <si>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</si>
  <si>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</si>
  <si>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</si>
  <si>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</si>
  <si>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</si>
  <si>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</si>
  <si>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</si>
  <si>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</si>
  <si>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</si>
  <si>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</si>
  <si>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</si>
  <si>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</si>
  <si>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</si>
  <si>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</si>
  <si>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</si>
  <si>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</si>
  <si>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</si>
  <si>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</si>
  <si>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</si>
  <si>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</si>
  <si>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</si>
  <si>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</si>
  <si>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</si>
  <si>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</si>
  <si>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</si>
  <si>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</si>
  <si>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</si>
  <si>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</si>
  <si>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</si>
  <si>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</si>
  <si>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</si>
  <si>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</si>
  <si>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</si>
  <si>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</si>
  <si>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</si>
  <si>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</si>
  <si>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</si>
  <si>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</si>
  <si>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</si>
  <si>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</si>
  <si>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</si>
  <si>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</si>
  <si>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</si>
  <si>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</si>
  <si>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</si>
  <si>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</si>
  <si>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</si>
  <si>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</si>
  <si>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</si>
  <si>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</si>
  <si>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</si>
  <si>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</si>
  <si>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</si>
  <si>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</si>
  <si>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</si>
  <si>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</si>
  <si>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</si>
  <si>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</si>
  <si>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</si>
  <si>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</si>
  <si>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</si>
  <si>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</si>
  <si>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</si>
  <si>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</si>
  <si>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</si>
  <si>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</si>
  <si>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</si>
  <si>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</si>
  <si>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</si>
  <si>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</si>
  <si>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</si>
  <si>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</si>
  <si>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</si>
  <si>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</si>
  <si>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</si>
  <si>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</si>
  <si>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</si>
  <si>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</si>
  <si>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</si>
  <si>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</si>
  <si>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</si>
  <si>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</si>
  <si>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</si>
  <si>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</si>
  <si>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</si>
  <si>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</si>
  <si>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</si>
  <si>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</si>
  <si>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</si>
  <si>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</si>
  <si>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</si>
  <si>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</si>
  <si>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</si>
  <si>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</si>
  <si>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</si>
  <si>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</si>
  <si>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</si>
  <si>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</si>
  <si>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</si>
  <si>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</si>
  <si>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</si>
  <si>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</si>
  <si>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</si>
  <si>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</si>
  <si>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</si>
  <si>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</si>
  <si>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</si>
  <si>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</si>
  <si>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</si>
  <si>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</si>
  <si>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</si>
  <si>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</si>
  <si>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</si>
  <si>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</si>
  <si>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</si>
  <si>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</si>
  <si>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</si>
  <si>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</si>
  <si>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</si>
  <si>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</si>
  <si>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</si>
  <si>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</si>
  <si>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</si>
  <si>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</si>
  <si>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</si>
  <si>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</si>
  <si>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</si>
  <si>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</si>
  <si>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</si>
  <si>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</si>
  <si>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</si>
  <si>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</si>
  <si>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</si>
  <si>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</si>
  <si>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</si>
  <si>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</si>
  <si>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</si>
  <si>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</si>
  <si>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</si>
  <si>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</si>
  <si>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</si>
  <si>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</si>
  <si>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</si>
  <si>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</si>
  <si>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</si>
  <si>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</si>
  <si>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</si>
  <si>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</si>
  <si>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</si>
  <si>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</si>
  <si>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</si>
  <si>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</si>
  <si>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</si>
  <si>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</si>
  <si>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</si>
  <si>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</si>
  <si>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</si>
  <si>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</si>
  <si>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</si>
  <si>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</si>
  <si>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</si>
  <si>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</si>
  <si>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</si>
  <si>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</si>
  <si>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</si>
  <si>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</si>
  <si>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</si>
  <si>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</si>
  <si>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</si>
  <si>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</si>
  <si>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</si>
  <si>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</si>
  <si>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</si>
  <si>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</si>
  <si>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</si>
  <si>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</si>
  <si>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</si>
  <si>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</si>
  <si>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</si>
  <si>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</si>
  <si>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</si>
  <si>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</si>
  <si>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</si>
  <si>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</si>
  <si>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</si>
  <si>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</si>
  <si>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</si>
  <si>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</si>
  <si>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</si>
  <si>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</si>
  <si>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</si>
  <si>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</si>
  <si>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</si>
  <si>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</si>
  <si>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</si>
  <si>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</si>
  <si>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</si>
  <si>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</si>
  <si>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</si>
  <si>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</si>
  <si>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</si>
  <si>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</si>
  <si>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</si>
  <si>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</si>
  <si>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</si>
  <si>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</si>
  <si>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</si>
  <si>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</si>
  <si>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</si>
  <si>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</si>
  <si>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</si>
  <si>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</si>
  <si>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</si>
  <si>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</si>
  <si>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</si>
  <si>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</si>
  <si>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</si>
  <si>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</si>
  <si>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</si>
  <si>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</si>
  <si>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</si>
  <si>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</si>
  <si>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</si>
  <si>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</si>
  <si>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</si>
  <si>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</si>
  <si>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</si>
  <si>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</si>
  <si>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</si>
  <si>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</si>
  <si>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</si>
  <si>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</si>
  <si>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</si>
  <si>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</si>
  <si>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</si>
  <si>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</si>
  <si>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</si>
  <si>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</si>
  <si>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</si>
  <si>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</si>
  <si>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</si>
  <si>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</si>
  <si>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</si>
  <si>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</si>
  <si>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</si>
  <si>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</si>
  <si>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</si>
  <si>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</si>
  <si>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</si>
  <si>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</si>
  <si>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</si>
  <si>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</si>
  <si>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</si>
  <si>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</si>
  <si>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</si>
  <si>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</si>
  <si>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</si>
  <si>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</si>
  <si>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</si>
  <si>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</si>
  <si>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</si>
  <si>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</si>
  <si>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</si>
  <si>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</si>
  <si>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</si>
  <si>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</si>
  <si>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</si>
  <si>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</si>
  <si>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</si>
  <si>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</si>
  <si>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</si>
  <si>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</si>
  <si>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</si>
  <si>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</si>
  <si>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</si>
  <si>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</si>
  <si>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</si>
  <si>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</si>
  <si>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</si>
  <si>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</si>
  <si>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</si>
  <si>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</si>
  <si>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</si>
  <si>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</si>
  <si>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</si>
  <si>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</si>
  <si>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</si>
  <si>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</si>
  <si>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</si>
  <si>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</si>
  <si>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</si>
  <si>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</si>
  <si>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</si>
  <si>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</si>
  <si>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</si>
  <si>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</si>
  <si>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</si>
  <si>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</si>
  <si>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</si>
  <si>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</si>
  <si>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</si>
  <si>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</si>
  <si>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</si>
  <si>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</si>
  <si>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</si>
  <si>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</si>
  <si>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</si>
  <si>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</si>
  <si>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</si>
  <si>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</si>
  <si>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</si>
  <si>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</si>
  <si>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</si>
  <si>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</si>
  <si>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</si>
  <si>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</si>
  <si>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</si>
  <si>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</si>
  <si>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</si>
  <si>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</si>
  <si>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</si>
  <si>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</si>
  <si>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</si>
  <si>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</si>
  <si>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</si>
  <si>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</si>
  <si>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</si>
  <si>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</si>
  <si>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</si>
  <si>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</si>
  <si>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</si>
  <si>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</si>
  <si>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</si>
  <si>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</si>
  <si>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</si>
  <si>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</si>
  <si>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</si>
  <si>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</si>
  <si>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</si>
  <si>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</si>
  <si>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</si>
  <si>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</si>
  <si>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</si>
  <si>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</si>
  <si>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</si>
  <si>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</si>
  <si>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</si>
  <si>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</si>
  <si>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</si>
  <si>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</si>
  <si>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</si>
  <si>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</si>
  <si>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</si>
  <si>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</si>
  <si>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</si>
  <si>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</si>
  <si>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</si>
  <si>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</si>
  <si>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</si>
  <si>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</si>
  <si>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</si>
  <si>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</si>
  <si>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</si>
  <si>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</si>
  <si>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</si>
  <si>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</si>
  <si>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</si>
  <si>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</si>
  <si>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</si>
  <si>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</si>
  <si>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</si>
  <si>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</si>
  <si>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</si>
  <si>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</si>
  <si>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</si>
  <si>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</si>
  <si>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</si>
  <si>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</si>
  <si>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</si>
  <si>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</si>
  <si>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</si>
  <si>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</si>
  <si>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</si>
  <si>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</si>
  <si>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</si>
  <si>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</si>
  <si>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</si>
  <si>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</si>
  <si>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</si>
  <si>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</si>
  <si>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</si>
  <si>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</si>
  <si>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</si>
  <si>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</si>
  <si>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</si>
  <si>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</si>
  <si>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</si>
  <si>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</si>
  <si>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</si>
  <si>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</si>
  <si>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</si>
  <si>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</si>
  <si>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</si>
  <si>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</si>
  <si>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</si>
  <si>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</si>
  <si>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</si>
  <si>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</si>
  <si>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</si>
  <si>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</si>
  <si>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</si>
  <si>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</si>
  <si>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</si>
  <si>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</si>
  <si>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</si>
  <si>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</si>
  <si>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</si>
  <si>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</si>
  <si>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</si>
  <si>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</si>
  <si>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</si>
  <si>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</si>
  <si>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</si>
  <si>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</si>
  <si>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</si>
  <si>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</si>
  <si>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</si>
  <si>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</si>
  <si>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</si>
  <si>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</si>
  <si>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</si>
  <si>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</si>
  <si>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</si>
  <si>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</si>
  <si>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</si>
  <si>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</si>
  <si>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</si>
  <si>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</si>
  <si>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</si>
  <si>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</si>
  <si>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</si>
  <si>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</si>
  <si>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</si>
  <si>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</si>
  <si>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</si>
  <si>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</si>
  <si>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</si>
  <si>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</si>
  <si>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</si>
  <si>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</si>
  <si>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</si>
  <si>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</si>
  <si>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</si>
  <si>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</si>
  <si>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</si>
  <si>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</si>
  <si>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</si>
  <si>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</si>
  <si>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</si>
  <si>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</si>
  <si>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</si>
  <si>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</si>
  <si>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</si>
  <si>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</si>
  <si>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</si>
  <si>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</si>
  <si>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</si>
  <si>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</si>
  <si>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</si>
  <si>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</si>
  <si>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</si>
  <si>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</si>
  <si>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</si>
  <si>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</si>
  <si>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</si>
  <si>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</si>
  <si>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</si>
  <si>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</si>
  <si>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</si>
  <si>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</si>
  <si>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</si>
  <si>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</si>
  <si>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</si>
  <si>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</si>
  <si>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</si>
  <si>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</si>
  <si>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</si>
  <si>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</si>
  <si>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</si>
  <si>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</si>
  <si>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</si>
  <si>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</si>
  <si>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</si>
  <si>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</si>
  <si>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</si>
  <si>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</si>
  <si>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</si>
  <si>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</si>
  <si>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</si>
  <si>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</si>
  <si>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</si>
  <si>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</si>
  <si>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</si>
  <si>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</si>
  <si>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</si>
  <si>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</si>
  <si>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</si>
  <si>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</si>
  <si>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</si>
  <si>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</si>
  <si>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</si>
  <si>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</si>
  <si>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</si>
  <si>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</si>
  <si>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</si>
  <si>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</si>
  <si>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</si>
  <si>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</si>
  <si>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</si>
  <si>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</si>
  <si>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</si>
  <si>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</si>
  <si>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</si>
  <si>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</si>
  <si>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</si>
  <si>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</si>
  <si>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</si>
  <si>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</si>
  <si>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</si>
  <si>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</si>
  <si>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</si>
  <si>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</si>
  <si>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</si>
  <si>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</si>
  <si>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</si>
  <si>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</si>
  <si>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</si>
  <si>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</si>
  <si>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</si>
  <si>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</si>
  <si>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</si>
  <si>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</si>
  <si>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</si>
  <si>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</si>
  <si>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</si>
  <si>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</si>
  <si>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</si>
  <si>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</si>
  <si>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</si>
  <si>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</si>
  <si>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</si>
  <si>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</si>
  <si>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</si>
  <si>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</si>
  <si>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</si>
  <si>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</si>
  <si>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</si>
  <si>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</si>
  <si>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</si>
  <si>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</si>
  <si>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</si>
  <si>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</si>
  <si>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</si>
  <si>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</si>
  <si>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</si>
  <si>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</si>
  <si>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</si>
  <si>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</si>
  <si>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</si>
  <si>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</si>
  <si>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</si>
  <si>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</si>
  <si>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</si>
  <si>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</si>
  <si>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</si>
  <si>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</si>
  <si>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</si>
  <si>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</si>
  <si>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</si>
  <si>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</si>
  <si>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</si>
  <si>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</si>
  <si>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</si>
  <si>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</si>
  <si>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</si>
  <si>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</si>
  <si>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</si>
  <si>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</si>
  <si>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</si>
  <si>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</si>
  <si>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</si>
  <si>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</si>
  <si>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</si>
  <si>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</si>
  <si>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</si>
  <si>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</si>
  <si>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</si>
  <si>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</si>
  <si>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</si>
  <si>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</si>
  <si>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</si>
  <si>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</si>
  <si>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</si>
  <si>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</si>
  <si>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</si>
  <si>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</si>
  <si>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</si>
  <si>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</si>
  <si>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</si>
  <si>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</si>
  <si>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</si>
  <si>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</si>
  <si>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</si>
  <si>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</si>
  <si>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</si>
  <si>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</si>
  <si>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</si>
  <si>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</si>
  <si>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</si>
  <si>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</si>
  <si>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</si>
  <si>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</si>
  <si>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</si>
  <si>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</si>
  <si>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</si>
  <si>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</si>
  <si>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</si>
  <si>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</si>
  <si>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</si>
  <si>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</si>
  <si>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</si>
  <si>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</si>
  <si>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</si>
  <si>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</si>
  <si>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</si>
  <si>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</si>
  <si>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</si>
  <si>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</si>
  <si>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</si>
  <si>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</si>
  <si>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</si>
  <si>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</si>
  <si>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</si>
  <si>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</si>
  <si>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</si>
  <si>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</si>
  <si>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</si>
  <si>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</si>
  <si>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</si>
  <si>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</si>
  <si>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</si>
  <si>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</si>
  <si>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</si>
  <si>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</si>
  <si>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</si>
  <si>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</si>
  <si>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</si>
  <si>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</si>
  <si>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</si>
  <si>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</si>
  <si>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</si>
  <si>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</si>
  <si>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</si>
  <si>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</si>
  <si>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</si>
  <si>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</si>
  <si>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</si>
  <si>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</si>
  <si>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</si>
  <si>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</si>
  <si>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</si>
  <si>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</si>
  <si>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</si>
  <si>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</si>
  <si>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</si>
  <si>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</si>
  <si>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</si>
  <si>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</si>
  <si>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</si>
  <si>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</si>
  <si>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</si>
  <si>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</si>
  <si>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</si>
  <si>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</si>
  <si>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</si>
  <si>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</si>
  <si>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</si>
  <si>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</si>
  <si>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</si>
  <si>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</si>
  <si>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</si>
  <si>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</si>
  <si>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</si>
  <si>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</si>
  <si>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</si>
  <si>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</si>
  <si>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</si>
  <si>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</si>
  <si>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</si>
  <si>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</si>
  <si>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</si>
  <si>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</si>
  <si>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</si>
  <si>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</si>
  <si>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</si>
  <si>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</si>
  <si>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</si>
  <si>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</si>
  <si>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</si>
  <si>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</si>
  <si>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</si>
  <si>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</si>
  <si>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</si>
  <si>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</si>
  <si>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</si>
  <si>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</si>
  <si>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</si>
  <si>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</si>
  <si>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</si>
  <si>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</si>
  <si>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</si>
  <si>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</si>
  <si>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</si>
  <si>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</si>
  <si>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</si>
  <si>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</si>
  <si>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</si>
  <si>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</si>
  <si>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</si>
  <si>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</si>
  <si>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</si>
  <si>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</si>
  <si>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</si>
  <si>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</si>
  <si>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</si>
  <si>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</si>
  <si>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</si>
  <si>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</si>
  <si>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</si>
  <si>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</si>
  <si>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</si>
  <si>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</si>
  <si>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</si>
  <si>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</si>
  <si>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</si>
  <si>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</si>
  <si>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</si>
  <si>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</si>
  <si>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</si>
  <si>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</si>
  <si>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</si>
  <si>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</si>
  <si>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</si>
  <si>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</si>
  <si>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</si>
  <si>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</si>
  <si>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</si>
  <si>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</si>
  <si>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</si>
  <si>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</si>
  <si>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</si>
  <si>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</si>
  <si>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</si>
  <si>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</si>
  <si>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</si>
  <si>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</si>
  <si>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</si>
  <si>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</si>
  <si>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</si>
  <si>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</si>
  <si>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</si>
  <si>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</si>
  <si>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</si>
  <si>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</si>
  <si>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</si>
  <si>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</si>
  <si>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</si>
  <si>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</si>
  <si>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</si>
  <si>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</si>
  <si>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</si>
  <si>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</si>
  <si>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</si>
  <si>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</si>
  <si>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</si>
  <si>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</si>
  <si>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</si>
  <si>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</si>
  <si>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</si>
  <si>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</si>
  <si>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</si>
  <si>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</si>
  <si>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</si>
  <si>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</si>
  <si>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</si>
  <si>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</si>
  <si>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</si>
  <si>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</si>
  <si>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</si>
  <si>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</si>
  <si>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</si>
  <si>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</si>
  <si>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</si>
  <si>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</si>
  <si>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</si>
  <si>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</si>
  <si>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</si>
  <si>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</si>
  <si>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</si>
  <si>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</si>
  <si>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</si>
  <si>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</si>
  <si>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</si>
  <si>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</si>
  <si>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</si>
  <si>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</si>
  <si>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</si>
  <si>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</si>
  <si>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</si>
  <si>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</si>
  <si>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</si>
  <si>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</si>
  <si>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</si>
  <si>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</si>
  <si>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</si>
  <si>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</si>
  <si>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</si>
  <si>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</si>
  <si>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</si>
  <si>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</si>
  <si>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</si>
  <si>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</si>
  <si>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</si>
  <si>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</si>
  <si>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</si>
  <si>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</si>
  <si>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</si>
  <si>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</si>
  <si>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</si>
  <si>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</si>
  <si>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</si>
  <si>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</si>
  <si>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</si>
  <si>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</si>
  <si>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</si>
  <si>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</si>
  <si>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</si>
  <si>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</si>
  <si>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</si>
  <si>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</si>
  <si>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</si>
  <si>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</si>
  <si>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</si>
  <si>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</si>
  <si>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</si>
  <si>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</si>
  <si>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</si>
  <si>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</si>
  <si>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</si>
  <si>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</si>
  <si>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</si>
  <si>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</si>
  <si>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</si>
  <si>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</si>
  <si>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</si>
  <si>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</si>
  <si>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</si>
  <si>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</si>
  <si>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</si>
  <si>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</si>
  <si>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</si>
  <si>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</si>
  <si>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</si>
  <si>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</si>
  <si>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</si>
  <si>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</si>
  <si>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</si>
  <si>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</si>
  <si>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</si>
  <si>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</si>
  <si>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</si>
  <si>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</si>
  <si>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</si>
  <si>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</si>
  <si>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</si>
  <si>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</si>
  <si>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</si>
  <si>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</si>
  <si>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</si>
  <si>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</si>
  <si>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</si>
  <si>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</si>
  <si>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</si>
  <si>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</si>
  <si>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</si>
  <si>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</si>
  <si>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</si>
  <si>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</si>
  <si>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</si>
  <si>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</si>
  <si>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</si>
  <si>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</si>
  <si>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</si>
  <si>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</si>
  <si>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</si>
  <si>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</si>
  <si>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</si>
  <si>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</si>
  <si>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</si>
  <si>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</si>
  <si>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</si>
  <si>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</si>
  <si>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</si>
  <si>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</si>
  <si>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</si>
  <si>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</si>
  <si>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</si>
  <si>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</si>
  <si>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</si>
  <si>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</si>
  <si>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</si>
  <si>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</si>
  <si>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</si>
  <si>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</si>
  <si>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</si>
  <si>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</si>
  <si>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</si>
  <si>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</si>
  <si>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</si>
  <si>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</si>
  <si>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</si>
  <si>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</si>
  <si>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</si>
  <si>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</si>
  <si>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</si>
  <si>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</si>
  <si>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</si>
  <si>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</si>
  <si>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</si>
  <si>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</si>
  <si>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</si>
  <si>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</si>
  <si>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</si>
  <si>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</si>
  <si>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</si>
  <si>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</si>
  <si>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</si>
  <si>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</si>
  <si>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</si>
  <si>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</si>
  <si>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</si>
  <si>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</si>
  <si>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</si>
  <si>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</si>
  <si>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</si>
  <si>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</si>
  <si>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</si>
  <si>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</si>
  <si>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</si>
  <si>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</si>
  <si>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</si>
  <si>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</si>
  <si>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</si>
  <si>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</si>
  <si>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</si>
  <si>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</si>
  <si>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</si>
  <si>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</si>
  <si>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</si>
  <si>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</si>
  <si>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</si>
  <si>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</si>
  <si>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</si>
  <si>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</si>
  <si>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</si>
  <si>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</si>
  <si>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</si>
  <si>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</si>
  <si>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</si>
  <si>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</si>
  <si>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</si>
  <si>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</si>
  <si>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</si>
  <si>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</si>
  <si>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</si>
  <si>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</si>
  <si>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</si>
  <si>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</si>
  <si>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</si>
  <si>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</si>
  <si>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</si>
  <si>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</si>
  <si>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</si>
  <si>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</si>
  <si>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</si>
  <si>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</si>
  <si>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</si>
  <si>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</si>
  <si>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</si>
  <si>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</si>
  <si>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</si>
  <si>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</si>
  <si>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</si>
  <si>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</si>
  <si>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</si>
  <si>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</si>
  <si>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</si>
  <si>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</si>
  <si>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</si>
  <si>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</si>
  <si>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</si>
  <si>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</si>
  <si>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</si>
  <si>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</si>
  <si>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</si>
  <si>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</si>
  <si>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</si>
  <si>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</si>
  <si>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</si>
  <si>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</si>
  <si>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</si>
  <si>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</si>
  <si>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</si>
  <si>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</si>
  <si>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</si>
  <si>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</si>
  <si>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</si>
  <si>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</si>
  <si>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</si>
  <si>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</si>
  <si>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</si>
  <si>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</si>
  <si>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</si>
  <si>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</si>
  <si>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</si>
  <si>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</si>
  <si>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</si>
  <si>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</si>
  <si>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</si>
  <si>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</si>
  <si>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</si>
  <si>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</si>
  <si>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</si>
  <si>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</si>
  <si>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</si>
  <si>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</si>
  <si>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</si>
  <si>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</si>
  <si>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</si>
  <si>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</si>
  <si>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</si>
  <si>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</si>
  <si>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</si>
  <si>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</si>
  <si>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</si>
  <si>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</si>
  <si>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</si>
  <si>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</si>
  <si>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</si>
  <si>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</si>
  <si>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</si>
  <si>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</si>
  <si>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</si>
  <si>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</si>
  <si>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</si>
  <si>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</si>
  <si>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</si>
  <si>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</si>
  <si>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</si>
  <si>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</si>
  <si>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</si>
  <si>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</si>
  <si>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</si>
  <si>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</si>
  <si>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</si>
  <si>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</si>
  <si>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</si>
  <si>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</si>
  <si>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</si>
  <si>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</si>
  <si>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</si>
  <si>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</si>
  <si>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</si>
  <si>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</si>
  <si>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</si>
  <si>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</si>
  <si>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</si>
  <si>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</si>
  <si>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</si>
  <si>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</si>
  <si>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</si>
  <si>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</si>
  <si>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</si>
  <si>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</si>
  <si>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</si>
  <si>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</si>
  <si>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</si>
  <si>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</si>
  <si>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</si>
  <si>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</si>
  <si>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</si>
  <si>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</si>
  <si>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</si>
  <si>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</si>
  <si>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</si>
  <si>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</si>
  <si>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</si>
  <si>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</si>
  <si>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</si>
  <si>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</si>
  <si>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</si>
  <si>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</si>
  <si>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</si>
  <si>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</si>
  <si>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</si>
  <si>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</si>
  <si>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</si>
  <si>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</si>
  <si>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</si>
  <si>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</si>
  <si>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</si>
  <si>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</si>
  <si>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</si>
  <si>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</si>
  <si>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</si>
  <si>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</si>
  <si>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</si>
  <si>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</si>
  <si>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</si>
  <si>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</si>
  <si>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</si>
  <si>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</si>
  <si>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</si>
  <si>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</si>
  <si>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</si>
  <si>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</si>
  <si>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</si>
  <si>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</si>
  <si>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</si>
  <si>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</si>
  <si>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</si>
  <si>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</si>
  <si>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</si>
  <si>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</si>
  <si>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</si>
  <si>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</si>
  <si>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</si>
  <si>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</si>
  <si>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</si>
  <si>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</si>
  <si>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</si>
  <si>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</si>
  <si>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</si>
  <si>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</si>
  <si>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</si>
  <si>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</si>
  <si>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</si>
  <si>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</si>
  <si>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</si>
  <si>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</si>
  <si>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</si>
  <si>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</si>
  <si>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</si>
  <si>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</si>
  <si>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</si>
  <si>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</si>
  <si>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</si>
  <si>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</si>
  <si>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</si>
  <si>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</si>
  <si>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</si>
  <si>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</si>
  <si>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</si>
  <si>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</si>
  <si>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</si>
  <si>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</si>
  <si>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</si>
  <si>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</si>
  <si>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</si>
  <si>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</si>
  <si>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</si>
  <si>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</si>
  <si>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</si>
  <si>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</si>
  <si>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</si>
  <si>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</si>
  <si>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</si>
  <si>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</si>
  <si>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</si>
  <si>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</si>
  <si>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</si>
  <si>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</si>
  <si>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</si>
  <si>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</si>
  <si>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</si>
  <si>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</si>
  <si>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</si>
  <si>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</si>
  <si>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</si>
  <si>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</si>
  <si>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</si>
  <si>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</si>
  <si>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</si>
  <si>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</si>
  <si>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</si>
  <si>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</si>
  <si>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</si>
  <si>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</si>
  <si>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</si>
  <si>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</si>
  <si>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</si>
  <si>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</si>
  <si>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</si>
  <si>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</si>
  <si>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</si>
  <si>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</si>
  <si>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</si>
  <si>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</si>
  <si>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</si>
  <si>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</si>
  <si>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</si>
  <si>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</si>
  <si>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</si>
  <si>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</si>
  <si>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</si>
  <si>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</si>
  <si>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</si>
  <si>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</si>
  <si>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</si>
  <si>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</si>
  <si>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</si>
  <si>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</si>
  <si>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</si>
  <si>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</si>
  <si>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</si>
  <si>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</si>
  <si>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</si>
  <si>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</si>
  <si>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</si>
  <si>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</si>
  <si>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</si>
  <si>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</si>
  <si>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</si>
  <si>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</si>
  <si>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</si>
  <si>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</si>
  <si>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</si>
  <si>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</si>
  <si>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</si>
  <si>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</si>
  <si>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</si>
  <si>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</si>
  <si>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</si>
  <si>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</si>
  <si>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</si>
  <si>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</si>
  <si>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</si>
  <si>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</si>
  <si>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</si>
  <si>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</si>
  <si>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</si>
  <si>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</si>
  <si>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</si>
  <si>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</si>
  <si>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</si>
  <si>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</si>
  <si>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</si>
  <si>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</si>
  <si>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</si>
  <si>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</si>
  <si>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</si>
  <si>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</si>
  <si>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</si>
  <si>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</si>
  <si>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</si>
  <si>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</si>
  <si>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</si>
  <si>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</si>
  <si>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</si>
  <si>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</si>
  <si>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</si>
  <si>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</si>
  <si>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</si>
  <si>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</si>
  <si>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</si>
  <si>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</si>
  <si>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</si>
  <si>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</si>
  <si>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</si>
  <si>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</si>
  <si>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</si>
  <si>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</si>
  <si>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</si>
  <si>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</si>
  <si>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</si>
  <si>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</si>
  <si>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</si>
  <si>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</si>
  <si>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</si>
  <si>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</si>
  <si>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</si>
  <si>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</si>
  <si>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</si>
  <si>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</si>
  <si>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</si>
  <si>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</si>
  <si>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</si>
  <si>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</si>
  <si>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</si>
  <si>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</si>
  <si>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</si>
  <si>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</si>
  <si>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</si>
  <si>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</si>
  <si>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</si>
  <si>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</si>
  <si>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</si>
  <si>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</si>
  <si>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</si>
  <si>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</si>
  <si>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</si>
  <si>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</si>
  <si>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</si>
  <si>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</si>
  <si>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</si>
  <si>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</si>
  <si>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</si>
  <si>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</si>
  <si>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</si>
  <si>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</si>
  <si>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</si>
  <si>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</si>
  <si>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</si>
  <si>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</si>
  <si>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</si>
  <si>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</si>
  <si>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</si>
  <si>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</si>
  <si>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</si>
  <si>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</si>
  <si>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</si>
  <si>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</si>
  <si>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</si>
  <si>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</si>
  <si>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</si>
  <si>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</si>
  <si>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</si>
  <si>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</si>
  <si>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</si>
  <si>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</si>
  <si>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</si>
  <si>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</si>
  <si>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</si>
  <si>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</si>
  <si>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</si>
  <si>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</si>
  <si>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</si>
  <si>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</si>
  <si>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</si>
  <si>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</si>
  <si>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</si>
  <si>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</si>
  <si>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</si>
  <si>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</si>
  <si>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</si>
  <si>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</si>
  <si>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</si>
  <si>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</si>
  <si>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</si>
  <si>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</si>
  <si>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</si>
  <si>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</si>
  <si>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</si>
  <si>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</si>
  <si>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</si>
  <si>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</si>
  <si>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</si>
  <si>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</si>
  <si>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</si>
  <si>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</si>
  <si>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</si>
  <si>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</si>
  <si>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</si>
  <si>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</si>
  <si>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</si>
  <si>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</si>
  <si>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</si>
  <si>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</si>
  <si>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</si>
  <si>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</si>
  <si>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</si>
  <si>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</si>
  <si>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</si>
  <si>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</si>
  <si>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</si>
  <si>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</si>
  <si>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</si>
  <si>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</si>
  <si>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</si>
  <si>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</si>
  <si>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</si>
  <si>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</si>
  <si>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</si>
  <si>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</si>
  <si>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</si>
  <si>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</si>
  <si>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</si>
  <si>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</si>
  <si>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</si>
  <si>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</si>
  <si>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</si>
  <si>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</si>
  <si>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</si>
  <si>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</si>
  <si>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</si>
  <si>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</si>
  <si>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</si>
  <si>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</si>
  <si>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</si>
  <si>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</si>
  <si>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</si>
  <si>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</si>
  <si>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</si>
  <si>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</si>
  <si>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</si>
  <si>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</si>
  <si>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</si>
  <si>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</si>
  <si>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</si>
  <si>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</si>
  <si>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</si>
  <si>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</si>
  <si>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</si>
  <si>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</si>
  <si>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</si>
  <si>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</si>
  <si>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</si>
  <si>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</si>
  <si>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</si>
  <si>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</si>
  <si>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</si>
  <si>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</si>
  <si>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</si>
  <si>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</si>
  <si>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</si>
  <si>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</si>
  <si>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</si>
  <si>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</si>
  <si>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</si>
  <si>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</si>
  <si>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</si>
  <si>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</si>
  <si>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</si>
  <si>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</si>
  <si>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</si>
  <si>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</si>
  <si>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</si>
  <si>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</si>
  <si>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</si>
  <si>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</si>
  <si>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</si>
  <si>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</si>
  <si>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</si>
  <si>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</si>
  <si>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</si>
  <si>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</si>
  <si>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</si>
  <si>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</si>
  <si>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</si>
  <si>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</si>
  <si>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</si>
  <si>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</si>
  <si>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</si>
  <si>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</si>
  <si>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</si>
  <si>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</si>
  <si>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</si>
  <si>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</si>
  <si>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</si>
  <si>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</si>
  <si>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</si>
  <si>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</si>
  <si>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</si>
  <si>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</si>
  <si>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</si>
  <si>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</si>
  <si>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</si>
  <si>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</si>
  <si>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</si>
  <si>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</si>
  <si>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</si>
  <si>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</si>
  <si>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</si>
  <si>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</si>
  <si>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</si>
  <si>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</si>
  <si>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</si>
  <si>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</si>
  <si>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</si>
  <si>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</si>
  <si>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</si>
  <si>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</si>
  <si>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</si>
  <si>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</si>
  <si>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</si>
  <si>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</si>
  <si>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</si>
  <si>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</si>
  <si>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</si>
  <si>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</si>
  <si>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</si>
  <si>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</si>
  <si>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</si>
  <si>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</si>
  <si>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</si>
  <si>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</si>
  <si>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</si>
  <si>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</si>
  <si>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</si>
  <si>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</si>
  <si>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</si>
  <si>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</si>
  <si>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</si>
  <si>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</si>
  <si>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</si>
  <si>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</si>
  <si>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</si>
  <si>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</si>
  <si>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</si>
  <si>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</si>
  <si>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</si>
  <si>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</si>
  <si>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</si>
  <si>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</si>
  <si>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</si>
  <si>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</si>
  <si>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</si>
  <si>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</si>
  <si>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</si>
  <si>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</si>
  <si>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</si>
  <si>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</si>
  <si>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</si>
  <si>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</si>
  <si>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</si>
  <si>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</si>
  <si>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</si>
  <si>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</si>
  <si>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</si>
  <si>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</si>
  <si>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</si>
  <si>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</si>
  <si>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</si>
  <si>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</si>
  <si>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</si>
  <si>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</si>
  <si>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</si>
  <si>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</si>
  <si>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</si>
  <si>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</si>
  <si>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</si>
  <si>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</si>
  <si>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</si>
  <si>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</si>
  <si>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</si>
  <si>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</si>
  <si>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</si>
  <si>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</si>
  <si>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</si>
  <si>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</si>
  <si>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</si>
  <si>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</si>
  <si>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</si>
  <si>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</si>
  <si>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</si>
  <si>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</si>
  <si>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</si>
  <si>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</si>
  <si>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</si>
  <si>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</si>
  <si>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</si>
  <si>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</si>
  <si>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</si>
  <si>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</si>
  <si>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</si>
  <si>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</si>
  <si>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</si>
  <si>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</si>
  <si>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</si>
  <si>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</si>
  <si>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</si>
  <si>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</si>
  <si>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</si>
  <si>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</si>
  <si>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</si>
  <si>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</si>
  <si>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</si>
  <si>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</si>
  <si>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</si>
  <si>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</si>
  <si>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</si>
  <si>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</si>
  <si>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</si>
  <si>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</si>
  <si>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</si>
  <si>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</si>
  <si>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</si>
  <si>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</si>
  <si>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</si>
  <si>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</si>
  <si>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</si>
  <si>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</si>
  <si>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</si>
  <si>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</si>
  <si>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</si>
  <si>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</si>
  <si>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</si>
  <si>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</si>
  <si>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</si>
  <si>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</si>
  <si>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</si>
  <si>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</si>
  <si>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</si>
  <si>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</si>
  <si>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</si>
  <si>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</si>
  <si>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</si>
  <si>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</si>
  <si>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</si>
  <si>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</si>
  <si>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</si>
  <si>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</si>
  <si>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</si>
  <si>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</si>
  <si>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</si>
  <si>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</si>
  <si>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</si>
  <si>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</si>
  <si>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</si>
  <si>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</si>
  <si>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</si>
  <si>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</si>
  <si>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</si>
  <si>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</si>
  <si>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</si>
  <si>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</si>
  <si>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</si>
  <si>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</si>
  <si>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</si>
  <si>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</si>
  <si>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</si>
  <si>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</si>
  <si>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</si>
  <si>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</si>
  <si>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</si>
  <si>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</si>
  <si>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</si>
  <si>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</si>
  <si>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</si>
  <si>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</si>
  <si>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</si>
  <si>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</si>
  <si>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</si>
  <si>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</si>
  <si>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</si>
  <si>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</si>
  <si>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</si>
  <si>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</si>
  <si>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</si>
  <si>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</si>
  <si>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</si>
  <si>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</si>
  <si>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</si>
  <si>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</si>
  <si>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</si>
  <si>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</si>
  <si>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</si>
  <si>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</si>
  <si>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</si>
  <si>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</si>
  <si>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</si>
  <si>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</si>
  <si>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</si>
  <si>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</si>
  <si>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</si>
  <si>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</si>
  <si>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</si>
  <si>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</si>
  <si>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</si>
  <si>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</si>
  <si>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</si>
  <si>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</si>
  <si>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</si>
  <si>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</si>
  <si>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</si>
  <si>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</si>
  <si>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</si>
  <si>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</si>
  <si>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</si>
  <si>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</si>
  <si>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</si>
  <si>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</si>
  <si>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</si>
  <si>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</si>
  <si>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</si>
  <si>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</si>
  <si>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</si>
  <si>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</si>
  <si>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</si>
  <si>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</si>
  <si>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</si>
  <si>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</si>
  <si>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</si>
  <si>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</si>
  <si>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</si>
  <si>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</si>
  <si>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</si>
  <si>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</si>
  <si>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</si>
  <si>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</si>
  <si>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</si>
  <si>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</si>
  <si>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</si>
  <si>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</si>
  <si>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</si>
  <si>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</si>
  <si>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</si>
  <si>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</si>
  <si>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</si>
  <si>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</si>
  <si>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</si>
  <si>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</si>
  <si>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</si>
  <si>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</si>
  <si>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</si>
  <si>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</si>
  <si>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</si>
  <si>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</si>
  <si>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</si>
  <si>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</si>
  <si>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</si>
  <si>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</si>
  <si>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</si>
  <si>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</si>
  <si>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</si>
  <si>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</si>
  <si>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</si>
  <si>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</si>
  <si>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</si>
  <si>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</si>
  <si>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</si>
  <si>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</si>
  <si>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</si>
  <si>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</si>
  <si>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</si>
  <si>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</si>
  <si>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</si>
  <si>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</si>
  <si>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</si>
  <si>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</si>
  <si>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</si>
  <si>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</si>
  <si>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</si>
  <si>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</si>
  <si>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</si>
  <si>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</si>
  <si>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</si>
  <si>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</si>
  <si>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</si>
  <si>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</si>
  <si>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</si>
  <si>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</si>
  <si>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</si>
  <si>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</si>
  <si>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</si>
  <si>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</si>
  <si>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</si>
  <si>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</si>
  <si>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</si>
  <si>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</si>
  <si>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</si>
  <si>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</si>
  <si>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</si>
  <si>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</si>
  <si>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</si>
  <si>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</si>
  <si>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</si>
  <si>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</si>
  <si>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</si>
  <si>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</si>
  <si>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</si>
  <si>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</si>
  <si>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</si>
  <si>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</si>
  <si>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</si>
  <si>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</si>
  <si>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</si>
  <si>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</si>
  <si>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</si>
  <si>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</si>
  <si>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</si>
  <si>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</si>
  <si>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</si>
  <si>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</si>
  <si>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</si>
  <si>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</si>
  <si>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</si>
  <si>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</si>
  <si>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</si>
  <si>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</si>
  <si>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</si>
  <si>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</si>
  <si>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</si>
  <si>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</si>
  <si>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</si>
  <si>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</si>
  <si>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</si>
  <si>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</si>
  <si>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</si>
  <si>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</si>
  <si>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</si>
  <si>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</si>
  <si>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</si>
  <si>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</si>
  <si>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</si>
  <si>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</si>
  <si>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</si>
  <si>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</si>
  <si>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</si>
  <si>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</si>
  <si>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</si>
  <si>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</si>
  <si>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</si>
  <si>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</si>
  <si>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</si>
  <si>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</si>
  <si>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</si>
  <si>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</si>
  <si>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</si>
  <si>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</si>
  <si>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</si>
  <si>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</si>
  <si>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</si>
  <si>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</si>
  <si>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</si>
  <si>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</si>
  <si>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</si>
  <si>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</si>
  <si>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</si>
  <si>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</si>
  <si>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</si>
  <si>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</si>
  <si>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</si>
  <si>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</si>
  <si>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</si>
  <si>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</si>
  <si>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</si>
  <si>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</si>
  <si>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</si>
  <si>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</si>
  <si>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</si>
  <si>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</si>
  <si>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</si>
  <si>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</si>
  <si>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</si>
  <si>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</si>
  <si>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</si>
  <si>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</si>
  <si>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</si>
  <si>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</si>
  <si>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</si>
  <si>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</si>
  <si>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</si>
  <si>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</si>
  <si>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</si>
  <si>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</si>
  <si>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</si>
  <si>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</si>
  <si>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</si>
  <si>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</si>
  <si>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</si>
  <si>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</si>
  <si>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</si>
  <si>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</si>
  <si>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</si>
  <si>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</si>
  <si>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</si>
  <si>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</si>
  <si>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</si>
  <si>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</si>
  <si>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</si>
  <si>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</si>
  <si>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</si>
  <si>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</si>
  <si>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</si>
  <si>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</si>
  <si>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</si>
  <si>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</si>
  <si>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</si>
  <si>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</si>
  <si>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</si>
  <si>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</si>
  <si>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</si>
  <si>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</si>
  <si>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</si>
  <si>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</si>
  <si>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</si>
  <si>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</si>
  <si>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</si>
  <si>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</si>
  <si>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</si>
  <si>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</si>
  <si>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</si>
  <si>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</si>
  <si>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</si>
  <si>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</si>
  <si>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</si>
  <si>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</si>
  <si>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</si>
  <si>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</si>
  <si>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</si>
  <si>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</si>
  <si>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</si>
  <si>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</si>
  <si>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</si>
  <si>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</si>
  <si>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</si>
  <si>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</si>
  <si>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</si>
  <si>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</si>
  <si>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</si>
  <si>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</si>
  <si>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</si>
  <si>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</si>
  <si>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</si>
  <si>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</si>
  <si>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</si>
  <si>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</si>
  <si>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</si>
  <si>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</si>
  <si>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</si>
  <si>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</si>
  <si>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</si>
  <si>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</si>
  <si>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</si>
  <si>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</si>
  <si>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</si>
  <si>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</si>
  <si>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</si>
  <si>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</si>
  <si>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</si>
  <si>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</si>
  <si>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</si>
  <si>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</si>
  <si>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</si>
  <si>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</si>
  <si>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</si>
  <si>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</si>
  <si>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</si>
  <si>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</si>
  <si>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</si>
  <si>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</si>
  <si>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</si>
  <si>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</si>
  <si>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</si>
  <si>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</si>
  <si>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</si>
  <si>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</si>
  <si>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</si>
  <si>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</si>
  <si>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</si>
  <si>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</si>
  <si>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</si>
  <si>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</si>
  <si>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</si>
  <si>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</si>
  <si>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</si>
  <si>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</si>
  <si>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</si>
  <si>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</si>
  <si>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</si>
  <si>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</si>
  <si>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</si>
  <si>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</si>
  <si>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</si>
  <si>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</si>
  <si>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</si>
  <si>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</si>
  <si>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</si>
  <si>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</si>
  <si>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</si>
  <si>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</si>
  <si>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</si>
  <si>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</si>
  <si>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</si>
  <si>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</si>
  <si>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</si>
  <si>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</si>
  <si>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</si>
  <si>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</si>
  <si>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</si>
  <si>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</si>
  <si>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</si>
  <si>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</si>
  <si>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</si>
  <si>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</si>
  <si>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</si>
  <si>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</si>
  <si>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</si>
  <si>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</si>
  <si>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</si>
  <si>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</si>
  <si>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</si>
  <si>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</si>
  <si>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</si>
  <si>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</si>
  <si>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</si>
  <si>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</si>
  <si>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</si>
  <si>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</si>
  <si>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</si>
  <si>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</si>
  <si>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</si>
  <si>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</si>
  <si>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</si>
  <si>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</si>
  <si>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</si>
  <si>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</si>
  <si>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</si>
  <si>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</si>
  <si>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</si>
  <si>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</si>
  <si>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</si>
  <si>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</si>
  <si>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</si>
  <si>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</si>
  <si>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</si>
  <si>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</si>
  <si>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</si>
  <si>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</si>
  <si>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</si>
  <si>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</si>
  <si>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</si>
  <si>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</si>
  <si>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</si>
  <si>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</si>
  <si>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</si>
  <si>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</si>
  <si>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</si>
  <si>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</si>
  <si>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</si>
  <si>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</si>
  <si>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</si>
  <si>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</si>
  <si>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</si>
  <si>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</si>
  <si>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</si>
  <si>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</si>
  <si>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</si>
  <si>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</si>
  <si>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</si>
  <si>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</si>
  <si>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</si>
  <si>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</si>
  <si>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</si>
  <si>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</si>
  <si>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</si>
  <si>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</si>
  <si>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</si>
  <si>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</si>
  <si>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</si>
  <si>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</si>
  <si>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</si>
  <si>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</si>
  <si>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</si>
  <si>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</si>
  <si>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</si>
  <si>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</si>
  <si>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</si>
  <si>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</si>
  <si>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</si>
  <si>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</si>
  <si>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</si>
  <si>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</si>
  <si>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</si>
  <si>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</si>
  <si>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</si>
  <si>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</si>
  <si>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</si>
  <si>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</si>
  <si>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</si>
  <si>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</si>
  <si>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</si>
  <si>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</si>
  <si>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</si>
  <si>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</si>
  <si>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</si>
  <si>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</si>
  <si>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</si>
  <si>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</si>
  <si>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</si>
  <si>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</si>
  <si>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</si>
  <si>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</si>
  <si>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</si>
  <si>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</si>
  <si>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</si>
  <si>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</si>
  <si>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</si>
  <si>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</si>
  <si>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</si>
  <si>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</si>
  <si>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</si>
  <si>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</si>
  <si>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</si>
  <si>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</si>
  <si>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</si>
  <si>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</si>
  <si>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</si>
  <si>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</si>
  <si>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</si>
  <si>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</si>
  <si>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</si>
  <si>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</si>
  <si>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</si>
  <si>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</si>
  <si>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</si>
  <si>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</si>
  <si>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</si>
  <si>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</si>
  <si>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</si>
  <si>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</si>
  <si>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</si>
  <si>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</si>
  <si>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</si>
  <si>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</si>
  <si>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</si>
  <si>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</si>
  <si>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</si>
  <si>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</si>
  <si>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</si>
  <si>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</si>
  <si>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</si>
  <si>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</si>
  <si>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</si>
  <si>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</si>
  <si>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</si>
  <si>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</si>
  <si>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</si>
  <si>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</si>
  <si>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</si>
  <si>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</si>
  <si>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</si>
  <si>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</si>
  <si>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</si>
  <si>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</si>
  <si>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</si>
  <si>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</si>
  <si>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</si>
  <si>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</si>
  <si>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</si>
  <si>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</si>
  <si>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</si>
  <si>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</si>
  <si>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</si>
  <si>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</si>
  <si>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</si>
  <si>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</si>
  <si>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</si>
  <si>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</si>
  <si>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</si>
  <si>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</si>
  <si>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</si>
  <si>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</si>
  <si>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</si>
  <si>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</si>
  <si>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</si>
  <si>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</si>
  <si>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</si>
  <si>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</si>
  <si>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</si>
  <si>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</si>
  <si>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</si>
  <si>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</si>
  <si>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</si>
  <si>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</si>
  <si>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</si>
  <si>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</si>
  <si>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</si>
  <si>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</si>
  <si>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</si>
  <si>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</si>
  <si>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</si>
  <si>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</si>
  <si>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</si>
  <si>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</si>
  <si>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</si>
  <si>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</si>
  <si>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</si>
  <si>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</si>
  <si>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</si>
  <si>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</si>
  <si>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</si>
  <si>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</si>
  <si>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</si>
  <si>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</si>
  <si>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</si>
  <si>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</si>
  <si>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</si>
  <si>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</si>
  <si>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</si>
  <si>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</si>
  <si>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</si>
  <si>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</si>
  <si>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</si>
  <si>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</si>
  <si>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</si>
  <si>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</si>
  <si>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</si>
  <si>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</si>
  <si>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</si>
  <si>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</si>
  <si>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</si>
  <si>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</si>
  <si>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</si>
  <si>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</si>
  <si>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</si>
  <si>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</si>
  <si>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</si>
  <si>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</si>
  <si>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</si>
  <si>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</si>
  <si>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</si>
  <si>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</si>
  <si>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</si>
  <si>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</si>
  <si>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</si>
  <si>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</si>
  <si>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</si>
  <si>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</si>
  <si>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</si>
  <si>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</si>
  <si>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</si>
  <si>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</si>
  <si>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</si>
  <si>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</si>
  <si>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</si>
  <si>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</si>
  <si>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</si>
  <si>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</si>
  <si>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</si>
  <si>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</si>
  <si>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</si>
  <si>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</si>
  <si>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</si>
  <si>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</si>
  <si>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</si>
  <si>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</si>
  <si>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</si>
  <si>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</si>
  <si>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</si>
  <si>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</si>
  <si>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</si>
  <si>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</si>
  <si>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</si>
  <si>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</si>
  <si>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</si>
  <si>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</si>
  <si>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</si>
  <si>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</si>
  <si>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</si>
  <si>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</si>
  <si>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</si>
  <si>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</si>
  <si>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</si>
  <si>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</si>
  <si>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</si>
  <si>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</si>
  <si>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</si>
  <si>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</si>
  <si>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</si>
  <si>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</si>
  <si>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</si>
  <si>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</si>
  <si>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</si>
  <si>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</si>
  <si>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</si>
  <si>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</si>
  <si>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</si>
  <si>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</si>
  <si>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</si>
  <si>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</si>
  <si>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</si>
  <si>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</si>
  <si>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</si>
  <si>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</si>
  <si>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</si>
  <si>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</si>
  <si>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</si>
  <si>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</si>
  <si>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</si>
  <si>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</si>
  <si>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</si>
  <si>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</si>
  <si>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</si>
  <si>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</si>
  <si>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</si>
  <si>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</si>
  <si>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</si>
  <si>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</si>
  <si>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</si>
  <si>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</si>
  <si>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</si>
  <si>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</si>
  <si>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</si>
  <si>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</si>
  <si>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</si>
  <si>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</si>
  <si>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</si>
  <si>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</si>
  <si>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</si>
  <si>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</si>
  <si>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</si>
  <si>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</si>
  <si>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</si>
  <si>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</si>
  <si>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</si>
  <si>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</si>
  <si>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</si>
  <si>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</si>
  <si>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</si>
  <si>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</si>
  <si>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</si>
  <si>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</si>
  <si>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</si>
  <si>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</si>
  <si>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</si>
  <si>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</si>
  <si>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</si>
  <si>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</si>
  <si>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</si>
  <si>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</si>
  <si>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</si>
  <si>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</si>
  <si>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</si>
  <si>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</si>
  <si>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</si>
  <si>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</si>
  <si>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</si>
  <si>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</si>
  <si>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</si>
  <si>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</si>
  <si>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</si>
  <si>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</si>
  <si>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</si>
  <si>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</si>
  <si>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</si>
  <si>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</si>
  <si>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</si>
  <si>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</si>
  <si>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</si>
  <si>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</si>
  <si>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</si>
  <si>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</si>
  <si>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</si>
  <si>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</si>
  <si>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</si>
  <si>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</si>
  <si>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</si>
  <si>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</si>
  <si>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</si>
  <si>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</si>
  <si>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</si>
  <si>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</si>
  <si>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</si>
  <si>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</si>
  <si>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</si>
  <si>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</si>
  <si>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</si>
  <si>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</si>
  <si>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</si>
  <si>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</si>
  <si>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</si>
  <si>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</si>
  <si>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</si>
  <si>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</si>
  <si>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</si>
  <si>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</si>
  <si>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</si>
  <si>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</si>
  <si>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</si>
  <si>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</si>
  <si>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</si>
  <si>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</si>
  <si>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</si>
  <si>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</si>
  <si>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</si>
  <si>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</si>
  <si>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</si>
  <si>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</si>
  <si>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</si>
  <si>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</si>
  <si>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</si>
  <si>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</si>
  <si>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</si>
  <si>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</si>
  <si>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</si>
  <si>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</si>
  <si>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</si>
  <si>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</si>
  <si>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</si>
  <si>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</si>
  <si>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</si>
  <si>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</si>
  <si>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</si>
  <si>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</si>
  <si>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</si>
  <si>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</si>
  <si>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</si>
  <si>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</si>
  <si>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</si>
  <si>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</si>
  <si>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</si>
  <si>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</si>
  <si>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</si>
  <si>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</si>
  <si>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</si>
  <si>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</si>
  <si>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</si>
  <si>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</si>
  <si>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</si>
  <si>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</si>
  <si>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</si>
  <si>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</si>
  <si>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</si>
  <si>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</si>
  <si>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</si>
  <si>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</si>
  <si>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</si>
  <si>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</si>
  <si>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</si>
  <si>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</si>
  <si>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</si>
  <si>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</si>
  <si>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</si>
  <si>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</si>
  <si>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</si>
  <si>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</si>
  <si>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</si>
  <si>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</si>
  <si>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</si>
  <si>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</si>
  <si>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</si>
  <si>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</si>
  <si>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</si>
  <si>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</si>
  <si>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</si>
  <si>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</si>
  <si>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</si>
  <si>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</si>
  <si>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</si>
  <si>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</si>
  <si>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</si>
  <si>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</si>
  <si>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</si>
  <si>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</si>
  <si>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</si>
  <si>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</si>
  <si>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</si>
  <si>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</si>
  <si>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</si>
  <si>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</si>
  <si>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</si>
  <si>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</si>
  <si>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</si>
  <si>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</si>
  <si>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</si>
  <si>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</si>
  <si>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</si>
  <si>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</si>
  <si>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</si>
  <si>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</si>
  <si>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</si>
  <si>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</si>
  <si>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</si>
  <si>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</si>
  <si>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</si>
  <si>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</si>
  <si>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</si>
  <si>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</si>
  <si>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</si>
  <si>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</si>
  <si>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</si>
  <si>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</si>
  <si>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</si>
  <si>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</si>
  <si>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</si>
  <si>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</si>
  <si>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</si>
  <si>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</si>
  <si>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</si>
  <si>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</si>
  <si>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</si>
  <si>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</si>
  <si>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</si>
  <si>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</si>
  <si>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</si>
  <si>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</si>
  <si>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</si>
  <si>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</si>
  <si>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</si>
  <si>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</si>
  <si>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</si>
  <si>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</si>
  <si>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</si>
  <si>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</si>
  <si>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</si>
  <si>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</si>
  <si>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</si>
  <si>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</si>
  <si>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</si>
  <si>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</si>
  <si>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</si>
  <si>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</si>
  <si>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</si>
  <si>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</si>
  <si>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</si>
  <si>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</si>
  <si>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</si>
  <si>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</si>
  <si>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</si>
  <si>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</si>
  <si>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</si>
  <si>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</si>
  <si>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</si>
  <si>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</si>
  <si>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</si>
  <si>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</si>
  <si>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</si>
  <si>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</si>
  <si>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</si>
  <si>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</si>
  <si>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</si>
  <si>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</si>
  <si>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</si>
  <si>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</si>
  <si>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</si>
  <si>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</si>
  <si>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</si>
  <si>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</si>
  <si>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</si>
  <si>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</si>
  <si>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</si>
  <si>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</si>
  <si>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</si>
  <si>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</si>
  <si>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</si>
  <si>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</si>
  <si>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</si>
  <si>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</si>
  <si>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</si>
  <si>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</si>
  <si>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</si>
  <si>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</si>
  <si>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</si>
  <si>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</si>
  <si>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</si>
  <si>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</si>
  <si>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</si>
  <si>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</si>
  <si>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</si>
  <si>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</si>
  <si>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</si>
  <si>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</si>
  <si>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</si>
  <si>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</si>
  <si>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</si>
  <si>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</si>
  <si>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</si>
  <si>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</si>
  <si>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</si>
  <si>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</si>
  <si>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</si>
  <si>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</si>
  <si>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</si>
  <si>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</si>
  <si>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</si>
  <si>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</si>
  <si>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</si>
  <si>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</si>
  <si>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</si>
  <si>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</si>
  <si>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</si>
  <si>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</si>
  <si>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</si>
  <si>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</si>
  <si>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</si>
  <si>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</si>
  <si>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</si>
  <si>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</si>
  <si>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</si>
  <si>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</si>
  <si>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</si>
  <si>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</si>
  <si>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</si>
  <si>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</si>
  <si>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</si>
  <si>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</si>
  <si>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</si>
  <si>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</si>
  <si>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</si>
  <si>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</si>
  <si>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</si>
  <si>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</si>
  <si>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</si>
  <si>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</si>
  <si>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</si>
  <si>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</si>
  <si>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</si>
  <si>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</si>
  <si>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</si>
  <si>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</si>
  <si>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</si>
  <si>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</si>
  <si>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</si>
  <si>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</si>
  <si>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</si>
  <si>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</si>
  <si>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</si>
  <si>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</si>
  <si>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</si>
  <si>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</si>
  <si>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</si>
  <si>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</si>
  <si>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</si>
  <si>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</si>
  <si>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</si>
  <si>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</si>
  <si>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</si>
  <si>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</si>
  <si>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</si>
  <si>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</si>
  <si>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</si>
  <si>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</si>
  <si>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</si>
  <si>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</si>
  <si>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</si>
  <si>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</si>
  <si>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</si>
  <si>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</si>
  <si>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</si>
  <si>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</si>
  <si>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</si>
  <si>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</si>
  <si>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</si>
  <si>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</si>
  <si>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</si>
  <si>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</si>
  <si>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</si>
  <si>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</si>
  <si>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</si>
  <si>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</si>
  <si>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</si>
  <si>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</si>
  <si>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</si>
  <si>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</si>
  <si>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</si>
  <si>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</si>
  <si>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</si>
  <si>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</si>
  <si>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</si>
  <si>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</si>
  <si>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</si>
  <si>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</si>
  <si>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</si>
  <si>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</si>
  <si>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</si>
  <si>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</si>
  <si>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</si>
  <si>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</si>
  <si>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</si>
  <si>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</si>
  <si>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</si>
  <si>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</si>
  <si>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</si>
  <si>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</si>
  <si>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</si>
  <si>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</si>
  <si>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</si>
  <si>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</si>
  <si>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</si>
  <si>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</si>
  <si>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</si>
  <si>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</si>
  <si>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</si>
  <si>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</si>
  <si>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</si>
  <si>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</si>
  <si>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</si>
  <si>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</si>
  <si>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</si>
  <si>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</si>
  <si>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</si>
  <si>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</si>
  <si>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</si>
  <si>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</si>
  <si>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</si>
  <si>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</si>
  <si>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</si>
  <si>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</si>
  <si>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</si>
  <si>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</si>
  <si>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</si>
  <si>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</si>
  <si>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</si>
  <si>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</si>
  <si>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</si>
  <si>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</si>
  <si>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</si>
  <si>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</si>
  <si>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</si>
  <si>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</si>
  <si>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</si>
  <si>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</si>
  <si>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</si>
  <si>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</si>
  <si>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</si>
  <si>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</si>
  <si>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</si>
  <si>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</si>
  <si>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</si>
  <si>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</si>
  <si>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</si>
  <si>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</si>
  <si>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</si>
  <si>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</si>
  <si>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</si>
  <si>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</si>
  <si>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</si>
  <si>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</si>
  <si>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</si>
  <si>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</si>
  <si>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</si>
  <si>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</si>
  <si>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</si>
  <si>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</si>
  <si>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</si>
  <si>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</si>
  <si>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</si>
  <si>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</si>
  <si>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</si>
  <si>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</si>
  <si>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</si>
  <si>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</si>
  <si>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</si>
  <si>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</si>
  <si>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</si>
  <si>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</si>
  <si>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</si>
  <si>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</si>
  <si>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</si>
  <si>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</si>
  <si>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</si>
  <si>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</si>
  <si>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</si>
  <si>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</si>
  <si>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</si>
  <si>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</si>
  <si>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</si>
  <si>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</si>
  <si>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</si>
  <si>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</si>
  <si>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</si>
  <si>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</si>
  <si>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</si>
  <si>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</si>
  <si>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</si>
  <si>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</si>
  <si>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</si>
  <si>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</si>
  <si>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</si>
  <si>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</si>
  <si>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</si>
  <si>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</si>
  <si>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</si>
  <si>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</si>
  <si>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</si>
  <si>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</si>
  <si>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</si>
  <si>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</si>
  <si>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</si>
  <si>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</si>
  <si>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</si>
  <si>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</si>
  <si>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</si>
  <si>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</si>
  <si>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</si>
  <si>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</si>
  <si>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</si>
  <si>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</si>
  <si>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</si>
  <si>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</si>
  <si>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</si>
  <si>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</si>
  <si>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</si>
  <si>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</si>
  <si>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</si>
  <si>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</si>
  <si>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</si>
  <si>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</si>
  <si>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</si>
  <si>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</si>
  <si>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</si>
  <si>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</si>
  <si>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</si>
  <si>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</si>
  <si>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</si>
  <si>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</si>
  <si>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</si>
  <si>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</si>
  <si>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</si>
  <si>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</si>
  <si>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</si>
  <si>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</si>
  <si>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</si>
  <si>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</si>
  <si>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</si>
  <si>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</si>
  <si>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</si>
  <si>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</si>
  <si>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</si>
  <si>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</si>
  <si>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</si>
  <si>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</si>
  <si>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</si>
  <si>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</si>
  <si>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</si>
  <si>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</si>
  <si>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</si>
  <si>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</si>
  <si>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</si>
  <si>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</si>
  <si>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</si>
  <si>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</si>
  <si>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</si>
  <si>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</si>
  <si>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</si>
  <si>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</si>
  <si>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</si>
  <si>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</si>
  <si>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</si>
  <si>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</si>
  <si>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</si>
  <si>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</si>
  <si>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</si>
  <si>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</si>
  <si>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</si>
  <si>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</si>
  <si>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</si>
  <si>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</si>
  <si>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</si>
  <si>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</si>
  <si>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</si>
  <si>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</si>
  <si>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</si>
  <si>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</si>
  <si>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</si>
  <si>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</si>
  <si>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</si>
  <si>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</si>
  <si>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</si>
  <si>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</si>
  <si>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</si>
  <si>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</si>
  <si>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</si>
  <si>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</si>
  <si>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</si>
  <si>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</si>
  <si>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</si>
  <si>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</si>
  <si>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</si>
  <si>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</si>
  <si>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</si>
  <si>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</si>
  <si>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</si>
  <si>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</si>
  <si>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</si>
  <si>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</si>
  <si>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</si>
  <si>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</si>
  <si>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</si>
  <si>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</si>
  <si>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</si>
  <si>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</si>
  <si>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</si>
  <si>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</si>
  <si>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</si>
  <si>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</si>
  <si>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</si>
  <si>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</si>
  <si>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</si>
  <si>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</si>
  <si>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</si>
  <si>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</si>
  <si>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</si>
  <si>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</si>
  <si>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</si>
  <si>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</si>
  <si>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</si>
  <si>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</si>
  <si>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</si>
  <si>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</si>
  <si>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</si>
  <si>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</si>
  <si>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</si>
  <si>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</si>
  <si>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</si>
  <si>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</si>
  <si>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</si>
  <si>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</si>
  <si>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</si>
  <si>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</si>
  <si>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</si>
  <si>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</si>
  <si>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</si>
  <si>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</si>
  <si>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</si>
  <si>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</si>
  <si>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</si>
  <si>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</si>
  <si>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</si>
  <si>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</si>
  <si>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</si>
  <si>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</si>
  <si>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</si>
  <si>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</si>
  <si>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</si>
  <si>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</si>
  <si>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</si>
  <si>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</si>
  <si>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</si>
  <si>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</si>
  <si>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</si>
  <si>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</si>
  <si>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</si>
  <si>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</si>
  <si>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</si>
  <si>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</si>
  <si>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</si>
  <si>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</si>
  <si>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</si>
  <si>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</si>
  <si>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</si>
  <si>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</si>
  <si>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</si>
  <si>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</si>
  <si>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</si>
  <si>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</si>
  <si>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</si>
  <si>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</si>
  <si>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</si>
  <si>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</si>
  <si>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</si>
  <si>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</si>
  <si>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</si>
  <si>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</si>
  <si>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</si>
  <si>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</si>
  <si>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</si>
  <si>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</si>
  <si>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</si>
  <si>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</si>
  <si>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</si>
  <si>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</si>
  <si>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</si>
  <si>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</si>
  <si>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</si>
  <si>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</si>
  <si>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</si>
  <si>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</si>
  <si>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</si>
  <si>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</si>
  <si>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</si>
  <si>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</si>
  <si>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</si>
  <si>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</si>
  <si>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</si>
  <si>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</si>
  <si>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</si>
  <si>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</si>
  <si>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</si>
  <si>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</si>
  <si>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</si>
  <si>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</si>
  <si>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</si>
  <si>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</si>
  <si>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</si>
  <si>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</si>
  <si>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</si>
  <si>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</si>
  <si>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</si>
  <si>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</si>
  <si>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</si>
  <si>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</si>
  <si>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</si>
  <si>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</si>
  <si>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</si>
  <si>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</si>
  <si>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</si>
  <si>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</si>
  <si>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</si>
  <si>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</si>
  <si>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</si>
  <si>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</si>
  <si>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</si>
  <si>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</si>
  <si>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</si>
  <si>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</si>
  <si>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</si>
  <si>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</si>
  <si>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</si>
  <si>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</si>
  <si>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</si>
  <si>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</si>
  <si>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</si>
  <si>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</si>
  <si>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</si>
  <si>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</si>
  <si>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</si>
  <si>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</si>
  <si>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</si>
  <si>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</si>
  <si>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</si>
  <si>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</si>
  <si>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</si>
  <si>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</si>
  <si>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</si>
  <si>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</si>
  <si>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</si>
  <si>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</si>
  <si>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</si>
  <si>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</si>
  <si>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</si>
  <si>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</si>
  <si>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</si>
  <si>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</si>
  <si>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</si>
  <si>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</si>
  <si>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</si>
  <si>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</si>
  <si>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</si>
  <si>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</si>
  <si>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</si>
  <si>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</si>
  <si>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</si>
  <si>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</si>
  <si>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</si>
  <si>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</si>
  <si>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</si>
  <si>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</si>
  <si>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</si>
  <si>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</si>
  <si>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</si>
  <si>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</si>
  <si>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</si>
  <si>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</si>
  <si>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</si>
  <si>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</si>
  <si>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</si>
  <si>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</si>
  <si>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</si>
  <si>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</si>
  <si>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</si>
  <si>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</si>
  <si>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</si>
  <si>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</si>
  <si>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</si>
  <si>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</si>
  <si>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</si>
  <si>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</si>
  <si>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</si>
  <si>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</si>
  <si>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</si>
  <si>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</si>
  <si>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</si>
  <si>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</si>
  <si>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</si>
  <si>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</si>
  <si>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</si>
  <si>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</si>
  <si>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</si>
  <si>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</si>
  <si>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</si>
  <si>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</si>
  <si>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</si>
  <si>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</si>
  <si>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</si>
  <si>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</si>
  <si>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</si>
  <si>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</si>
  <si>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</si>
  <si>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</si>
  <si>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</si>
  <si>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</si>
  <si>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</si>
  <si>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</si>
  <si>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</si>
  <si>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</si>
  <si>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</si>
  <si>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</si>
  <si>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</si>
  <si>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</si>
  <si>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</si>
  <si>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</si>
  <si>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</si>
  <si>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</si>
  <si>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</si>
  <si>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</si>
  <si>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</si>
  <si>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</si>
  <si>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</si>
  <si>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</si>
  <si>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</si>
  <si>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</si>
  <si>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</si>
  <si>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</si>
  <si>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</si>
  <si>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</si>
  <si>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</si>
  <si>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</si>
  <si>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</si>
  <si>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</si>
  <si>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</si>
  <si>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</si>
  <si>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</si>
  <si>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</si>
  <si>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</si>
  <si>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</si>
  <si>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</si>
  <si>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</si>
  <si>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</si>
  <si>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</si>
  <si>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</si>
  <si>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</si>
  <si>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</si>
  <si>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</si>
  <si>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</si>
  <si>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</si>
  <si>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</si>
  <si>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</si>
  <si>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</si>
  <si>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</si>
  <si>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</si>
  <si>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</si>
  <si>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</si>
  <si>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</si>
  <si>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</si>
  <si>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</si>
  <si>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</si>
  <si>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</si>
  <si>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</si>
  <si>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</si>
  <si>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</si>
  <si>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</si>
  <si>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</si>
  <si>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</si>
  <si>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</si>
  <si>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</si>
  <si>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</si>
  <si>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</si>
  <si>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</si>
  <si>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</si>
  <si>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</si>
  <si>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</si>
  <si>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</si>
  <si>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</si>
  <si>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</si>
  <si>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</si>
  <si>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</si>
  <si>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</si>
  <si>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</si>
  <si>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</si>
  <si>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</si>
  <si>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</si>
  <si>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</si>
  <si>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</si>
  <si>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</si>
  <si>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</si>
  <si>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</si>
  <si>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</si>
  <si>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</si>
  <si>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</si>
  <si>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</si>
  <si>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</si>
  <si>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</si>
  <si>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</si>
  <si>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</si>
  <si>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</si>
  <si>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</si>
  <si>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</si>
  <si>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</si>
  <si>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</si>
  <si>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</si>
  <si>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</si>
  <si>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</si>
  <si>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</si>
  <si>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</si>
  <si>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</si>
  <si>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</si>
  <si>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</si>
  <si>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</si>
  <si>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</si>
  <si>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</si>
  <si>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</si>
  <si>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</si>
  <si>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</si>
  <si>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</si>
  <si>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</si>
  <si>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</si>
  <si>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</si>
  <si>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</si>
  <si>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</si>
  <si>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</si>
  <si>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</si>
  <si>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</si>
  <si>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</si>
  <si>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</si>
  <si>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</si>
  <si>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</si>
  <si>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</si>
  <si>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</si>
  <si>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</si>
  <si>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</si>
  <si>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</si>
  <si>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</si>
  <si>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</si>
  <si>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</si>
  <si>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</si>
  <si>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</si>
  <si>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</si>
  <si>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</si>
  <si>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</si>
  <si>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</si>
  <si>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</si>
  <si>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</si>
  <si>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</si>
  <si>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</si>
  <si>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</si>
  <si>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</si>
  <si>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</si>
  <si>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</si>
  <si>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</si>
  <si>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</si>
  <si>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</si>
  <si>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</si>
  <si>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</si>
  <si>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</si>
  <si>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</si>
  <si>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</si>
  <si>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</si>
  <si>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</si>
  <si>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</si>
  <si>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</si>
  <si>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</si>
  <si>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</si>
  <si>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</si>
  <si>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</si>
  <si>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</si>
  <si>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</si>
  <si>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</si>
  <si>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</si>
  <si>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</si>
  <si>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</si>
  <si>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</si>
  <si>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</si>
  <si>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</si>
  <si>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</si>
  <si>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</si>
  <si>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</si>
  <si>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</si>
  <si>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</si>
  <si>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</si>
  <si>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</si>
  <si>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</si>
  <si>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</si>
  <si>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</si>
  <si>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</si>
  <si>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</si>
  <si>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</si>
  <si>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</si>
  <si>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</si>
  <si>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</si>
  <si>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</si>
  <si>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</si>
  <si>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</si>
  <si>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</si>
  <si>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</si>
  <si>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</si>
  <si>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</si>
  <si>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</si>
  <si>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</si>
  <si>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</si>
  <si>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</si>
  <si>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</si>
  <si>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</si>
  <si>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</si>
  <si>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</si>
  <si>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</si>
  <si>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</si>
  <si>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</si>
  <si>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</si>
  <si>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</si>
  <si>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</si>
  <si>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</si>
  <si>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</si>
  <si>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</si>
  <si>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</si>
  <si>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</si>
  <si>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</si>
  <si>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</si>
  <si>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</si>
  <si>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</si>
  <si>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</si>
  <si>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</si>
  <si>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</si>
  <si>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</si>
  <si>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</si>
  <si>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</si>
  <si>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</si>
  <si>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</si>
  <si>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</si>
  <si>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</si>
  <si>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</si>
  <si>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</si>
  <si>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</si>
  <si>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</si>
  <si>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</si>
  <si>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</si>
  <si>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</si>
  <si>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</si>
  <si>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</si>
  <si>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</si>
  <si>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</si>
  <si>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</si>
  <si>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</si>
  <si>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</si>
  <si>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</si>
  <si>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</si>
  <si>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</si>
  <si>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</si>
  <si>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</si>
  <si>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</si>
  <si>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</si>
  <si>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</si>
  <si>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</si>
  <si>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</si>
  <si>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</si>
  <si>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</si>
  <si>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</si>
  <si>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</si>
  <si>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</si>
  <si>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</si>
  <si>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</si>
  <si>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</si>
  <si>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</si>
  <si>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</si>
  <si>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</si>
  <si>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</si>
  <si>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</si>
  <si>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</si>
  <si>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</si>
  <si>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</si>
  <si>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</si>
  <si>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</si>
  <si>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</si>
  <si>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</si>
  <si>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</si>
  <si>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</si>
  <si>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</si>
  <si>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</si>
  <si>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</si>
  <si>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</si>
  <si>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</si>
  <si>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</si>
  <si>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</si>
  <si>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</si>
  <si>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</si>
  <si>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</si>
  <si>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</si>
  <si>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</si>
  <si>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</si>
  <si>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</si>
  <si>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</si>
  <si>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</si>
  <si>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</si>
  <si>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</si>
  <si>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</si>
  <si>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</si>
  <si>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</si>
  <si>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</si>
  <si>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</si>
  <si>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</si>
  <si>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</si>
  <si>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</si>
  <si>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</si>
  <si>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</si>
  <si>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</si>
  <si>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</si>
  <si>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</si>
  <si>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</si>
  <si>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</si>
  <si>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</si>
  <si>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</si>
  <si>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</si>
  <si>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</si>
  <si>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</si>
  <si>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</si>
  <si>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</si>
  <si>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</si>
  <si>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</si>
  <si>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</si>
  <si>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</si>
  <si>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</si>
  <si>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</si>
  <si>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</si>
  <si>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</si>
  <si>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</si>
  <si>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</si>
  <si>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</si>
  <si>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</si>
  <si>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</si>
  <si>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</si>
  <si>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</si>
  <si>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</si>
  <si>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</si>
  <si>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</si>
  <si>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</si>
  <si>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</si>
  <si>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</si>
  <si>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</si>
  <si>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</si>
  <si>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</si>
  <si>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</si>
  <si>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</si>
  <si>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</si>
  <si>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</si>
  <si>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</si>
  <si>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</si>
  <si>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</si>
  <si>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</si>
  <si>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</si>
  <si>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</si>
  <si>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</si>
  <si>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</si>
  <si>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</si>
  <si>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</si>
  <si>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</si>
  <si>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</si>
  <si>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</si>
  <si>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</si>
  <si>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</si>
  <si>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</si>
  <si>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</si>
  <si>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</si>
  <si>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</si>
  <si>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</si>
  <si>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</si>
  <si>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</si>
  <si>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</si>
  <si>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</si>
  <si>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</si>
  <si>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</si>
  <si>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</si>
  <si>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</si>
  <si>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</si>
  <si>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</si>
  <si>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</si>
  <si>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</si>
  <si>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</si>
  <si>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</si>
  <si>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</si>
  <si>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</si>
  <si>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</si>
  <si>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</si>
  <si>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</si>
  <si>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</si>
  <si>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</si>
  <si>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</si>
  <si>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</si>
  <si>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</si>
  <si>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</si>
  <si>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</si>
  <si>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</si>
  <si>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</si>
  <si>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</si>
  <si>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</si>
  <si>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</si>
  <si>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</si>
  <si>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</si>
  <si>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</si>
  <si>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</si>
  <si>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</si>
  <si>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</si>
  <si>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</si>
  <si>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</si>
  <si>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</si>
  <si>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</si>
  <si>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</si>
  <si>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</si>
  <si>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</si>
  <si>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</si>
  <si>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</si>
  <si>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</si>
  <si>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</si>
  <si>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</si>
  <si>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</si>
  <si>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</si>
  <si>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</si>
  <si>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</si>
  <si>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</si>
  <si>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</si>
  <si>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</si>
  <si>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</si>
  <si>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</si>
  <si>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</si>
  <si>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</si>
  <si>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</si>
  <si>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</si>
  <si>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</si>
  <si>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</si>
  <si>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</si>
  <si>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</si>
  <si>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</si>
  <si>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</si>
  <si>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</si>
  <si>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</si>
  <si>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</si>
  <si>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</si>
  <si>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</si>
  <si>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</si>
  <si>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</si>
  <si>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</si>
  <si>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</si>
  <si>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</si>
  <si>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</si>
  <si>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</si>
  <si>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</si>
  <si>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</si>
  <si>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</si>
  <si>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</si>
  <si>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</si>
  <si>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</si>
  <si>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</si>
  <si>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</si>
  <si>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</si>
  <si>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</si>
  <si>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</si>
  <si>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</si>
  <si>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</si>
  <si>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</si>
  <si>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</si>
  <si>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</si>
  <si>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</si>
  <si>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</si>
  <si>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</si>
  <si>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</si>
  <si>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</si>
  <si>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</si>
  <si>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</si>
  <si>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</si>
  <si>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</si>
  <si>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</si>
  <si>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</si>
  <si>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</si>
  <si>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</si>
  <si>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</si>
  <si>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</si>
  <si>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</si>
  <si>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</si>
  <si>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</si>
  <si>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</si>
  <si>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</si>
  <si>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</si>
  <si>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</si>
  <si>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</si>
  <si>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</si>
  <si>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</si>
  <si>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</si>
  <si>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</si>
  <si>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</si>
  <si>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</si>
  <si>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</si>
  <si>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</si>
  <si>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</si>
  <si>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</si>
  <si>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</si>
  <si>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</si>
  <si>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</si>
  <si>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</si>
  <si>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</si>
  <si>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</si>
  <si>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</si>
  <si>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</si>
  <si>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</si>
  <si>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</si>
  <si>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</si>
  <si>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</si>
  <si>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</si>
  <si>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</si>
  <si>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</si>
  <si>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</si>
  <si>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</si>
  <si>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</si>
  <si>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</si>
  <si>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</si>
  <si>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</si>
  <si>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</si>
  <si>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</si>
  <si>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</si>
  <si>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</si>
  <si>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</si>
  <si>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</si>
  <si>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</si>
  <si>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</si>
  <si>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</si>
  <si>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</si>
  <si>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</si>
  <si>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</si>
  <si>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</si>
  <si>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</si>
  <si>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</si>
  <si>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</si>
  <si>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</si>
  <si>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</si>
  <si>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</si>
  <si>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</si>
  <si>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</si>
  <si>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</si>
  <si>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</si>
  <si>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</si>
  <si>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</si>
  <si>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</si>
  <si>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</si>
  <si>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</si>
  <si>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</si>
  <si>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</si>
  <si>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</si>
  <si>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</si>
  <si>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</si>
  <si>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</si>
  <si>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</si>
  <si>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</si>
  <si>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</si>
  <si>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</si>
  <si>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</si>
  <si>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</si>
  <si>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</si>
  <si>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</si>
  <si>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</si>
  <si>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</si>
  <si>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</si>
  <si>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</si>
  <si>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</si>
  <si>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</si>
  <si>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</si>
  <si>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</si>
  <si>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</si>
  <si>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</si>
  <si>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</si>
  <si>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</si>
  <si>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</si>
  <si>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</si>
  <si>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</si>
  <si>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</si>
  <si>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</si>
  <si>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</si>
  <si>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</si>
  <si>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</si>
  <si>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</si>
  <si>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</si>
  <si>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</si>
  <si>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</si>
  <si>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</si>
  <si>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</si>
  <si>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</si>
  <si>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</si>
  <si>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</si>
  <si>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</si>
  <si>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</si>
  <si>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</si>
  <si>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</si>
  <si>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</si>
  <si>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</si>
  <si>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</si>
  <si>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</si>
  <si>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</si>
  <si>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</si>
  <si>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</si>
  <si>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</si>
  <si>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</si>
  <si>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</si>
  <si>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</si>
  <si>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</si>
  <si>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</si>
  <si>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</si>
  <si>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</si>
  <si>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</si>
  <si>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</si>
  <si>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</si>
  <si>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</si>
  <si>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</si>
  <si>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</si>
  <si>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</si>
  <si>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</si>
  <si>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</si>
  <si>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</si>
  <si>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</si>
  <si>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</si>
  <si>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</si>
  <si>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</si>
  <si>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</si>
  <si>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</si>
  <si>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</si>
  <si>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</si>
  <si>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</si>
  <si>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</si>
  <si>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</si>
  <si>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</si>
  <si>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</si>
  <si>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</si>
  <si>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</si>
  <si>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</si>
  <si>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</si>
  <si>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</si>
  <si>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</si>
  <si>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</si>
  <si>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</si>
  <si>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</si>
  <si>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</si>
  <si>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</si>
  <si>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</si>
  <si>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</si>
  <si>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</si>
  <si>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</si>
  <si>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</si>
  <si>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</si>
  <si>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</si>
  <si>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</si>
  <si>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</si>
  <si>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</si>
  <si>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</si>
  <si>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</si>
  <si>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</si>
  <si>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</si>
  <si>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</si>
  <si>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</si>
  <si>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</si>
  <si>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</si>
  <si>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</si>
  <si>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</si>
  <si>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</si>
  <si>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</si>
  <si>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</si>
  <si>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</si>
  <si>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</si>
  <si>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</si>
  <si>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</si>
  <si>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</si>
  <si>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</si>
  <si>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</si>
  <si>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</si>
  <si>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</si>
  <si>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</si>
  <si>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</si>
  <si>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</si>
  <si>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</si>
  <si>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</si>
  <si>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</si>
  <si>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</si>
  <si>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</si>
  <si>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</si>
  <si>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</si>
  <si>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</si>
  <si>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</si>
  <si>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</si>
  <si>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</si>
  <si>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</si>
  <si>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</si>
  <si>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</si>
  <si>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</si>
  <si>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</si>
  <si>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</si>
  <si>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</si>
  <si>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</si>
  <si>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</si>
  <si>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</si>
  <si>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</si>
  <si>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</si>
  <si>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</si>
  <si>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</si>
  <si>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</si>
  <si>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</si>
  <si>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</si>
  <si>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</si>
  <si>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</si>
  <si>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</si>
  <si>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</si>
  <si>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</si>
  <si>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</si>
  <si>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</si>
  <si>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</si>
  <si>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</si>
  <si>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</si>
  <si>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</si>
  <si>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</si>
  <si>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</si>
  <si>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</si>
  <si>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</si>
  <si>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</si>
  <si>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</si>
  <si>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</si>
  <si>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</si>
  <si>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</si>
  <si>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</si>
  <si>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</si>
  <si>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</si>
  <si>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</si>
  <si>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</si>
  <si>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</si>
  <si>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</si>
  <si>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</si>
  <si>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</si>
  <si>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</si>
  <si>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</si>
  <si>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</si>
  <si>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</si>
  <si>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</si>
  <si>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</si>
  <si>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</si>
  <si>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</si>
  <si>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</si>
  <si>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</si>
  <si>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</si>
  <si>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</si>
  <si>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</si>
  <si>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</si>
  <si>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</si>
  <si>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</si>
  <si>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</si>
  <si>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</si>
  <si>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</si>
  <si>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</si>
  <si>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</si>
  <si>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</si>
  <si>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</si>
  <si>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</si>
  <si>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</si>
  <si>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</si>
  <si>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</si>
  <si>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</si>
  <si>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</si>
  <si>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</si>
  <si>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</si>
  <si>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</si>
  <si>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</si>
  <si>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</si>
  <si>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</si>
  <si>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</si>
  <si>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</si>
  <si>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</si>
  <si>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</si>
  <si>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</si>
  <si>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</si>
  <si>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</si>
  <si>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</si>
  <si>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</si>
  <si>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</si>
  <si>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</si>
  <si>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</si>
  <si>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</si>
  <si>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</si>
  <si>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</si>
  <si>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</si>
  <si>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</si>
  <si>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</si>
  <si>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</si>
  <si>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</si>
  <si>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</si>
  <si>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</si>
  <si>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</si>
  <si>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</si>
  <si>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</si>
  <si>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</si>
  <si>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</si>
  <si>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</si>
  <si>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</si>
  <si>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</si>
  <si>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</si>
  <si>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</si>
  <si>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</si>
  <si>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</si>
  <si>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</si>
  <si>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</si>
  <si>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</si>
  <si>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</si>
  <si>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</si>
  <si>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</si>
  <si>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</si>
  <si>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</si>
  <si>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</si>
  <si>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</si>
  <si>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</si>
  <si>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</si>
  <si>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</si>
  <si>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</si>
  <si>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</si>
  <si>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</si>
  <si>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</si>
  <si>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</si>
  <si>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</si>
  <si>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</si>
  <si>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</si>
  <si>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</si>
  <si>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</si>
  <si>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</si>
  <si>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</si>
  <si>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</si>
  <si>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</si>
  <si>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</si>
  <si>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</si>
  <si>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</si>
  <si>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</si>
  <si>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</si>
  <si>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</si>
  <si>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</si>
  <si>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</si>
  <si>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</si>
  <si>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</si>
  <si>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</si>
  <si>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</si>
  <si>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</si>
  <si>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</si>
  <si>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</si>
  <si>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</si>
  <si>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</si>
  <si>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</si>
  <si>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</si>
  <si>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</si>
  <si>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</si>
  <si>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</si>
  <si>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</si>
  <si>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</si>
  <si>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</si>
  <si>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</si>
  <si>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</si>
  <si>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</si>
  <si>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</si>
  <si>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</si>
  <si>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</si>
  <si>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</si>
  <si>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</si>
  <si>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</si>
  <si>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</si>
  <si>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</si>
  <si>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</si>
  <si>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</si>
  <si>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</si>
  <si>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</si>
  <si>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</si>
  <si>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</si>
  <si>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</si>
  <si>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</si>
  <si>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</si>
  <si>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</si>
  <si>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</si>
  <si>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</si>
  <si>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</si>
  <si>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</si>
  <si>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</si>
  <si>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</si>
  <si>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</si>
  <si>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</si>
  <si>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</si>
  <si>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</si>
  <si>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</si>
  <si>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</si>
  <si>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</si>
  <si>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</si>
  <si>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</si>
  <si>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</si>
  <si>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</si>
  <si>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</si>
  <si>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</si>
  <si>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</si>
  <si>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</si>
  <si>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</si>
  <si>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</si>
  <si>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</si>
  <si>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</si>
  <si>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</si>
  <si>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</si>
  <si>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</si>
  <si>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</si>
  <si>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</si>
  <si>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</si>
  <si>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</si>
  <si>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</si>
  <si>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</si>
  <si>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</si>
  <si>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</si>
  <si>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</si>
  <si>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</si>
  <si>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</si>
  <si>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</si>
  <si>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</si>
  <si>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</si>
  <si>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</si>
  <si>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</si>
  <si>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</si>
  <si>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</si>
  <si>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</si>
  <si>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</si>
  <si>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</si>
  <si>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</si>
  <si>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</si>
  <si>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</si>
  <si>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</si>
  <si>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</si>
  <si>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</si>
  <si>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</si>
  <si>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</si>
  <si>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</si>
  <si>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</si>
  <si>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</si>
  <si>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</si>
  <si>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</si>
  <si>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</si>
  <si>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</si>
  <si>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</si>
  <si>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</si>
  <si>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</si>
  <si>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</si>
  <si>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</si>
  <si>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</si>
  <si>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</si>
  <si>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</si>
  <si>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</si>
  <si>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</si>
  <si>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</si>
  <si>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</si>
  <si>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</si>
  <si>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</si>
  <si>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</si>
  <si>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</si>
  <si>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</si>
  <si>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</si>
  <si>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</si>
  <si>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</si>
  <si>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</si>
  <si>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</si>
  <si>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</si>
  <si>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</si>
  <si>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</si>
  <si>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</si>
  <si>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</si>
  <si>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</si>
  <si>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</si>
  <si>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</si>
  <si>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</si>
  <si>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</si>
  <si>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</si>
  <si>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</si>
  <si>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</si>
  <si>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</si>
  <si>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</si>
  <si>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</si>
  <si>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</si>
  <si>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</si>
  <si>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</si>
  <si>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</si>
  <si>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</si>
  <si>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</si>
  <si>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</si>
  <si>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</si>
  <si>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</si>
  <si>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</si>
  <si>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</si>
  <si>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</si>
  <si>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</si>
  <si>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</si>
  <si>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</si>
  <si>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</si>
  <si>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</si>
  <si>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</si>
  <si>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</si>
  <si>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</si>
  <si>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</si>
  <si>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</si>
  <si>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</si>
  <si>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</si>
  <si>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</si>
  <si>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</si>
  <si>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</si>
  <si>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</si>
  <si>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</si>
  <si>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</si>
  <si>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</si>
  <si>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</si>
  <si>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</si>
  <si>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</si>
  <si>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</si>
  <si>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</si>
  <si>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</si>
  <si>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</si>
  <si>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</si>
  <si>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</si>
  <si>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</si>
  <si>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</si>
  <si>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</si>
  <si>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</si>
  <si>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</si>
  <si>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</si>
  <si>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</si>
  <si>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</si>
  <si>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</si>
  <si>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</si>
  <si>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</si>
  <si>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</si>
  <si>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</si>
  <si>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</si>
  <si>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</si>
  <si>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</si>
  <si>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</si>
  <si>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</si>
  <si>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</si>
  <si>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</si>
  <si>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</si>
  <si>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</si>
  <si>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</si>
  <si>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</si>
  <si>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</si>
  <si>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</si>
  <si>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</si>
  <si>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</si>
  <si>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</si>
  <si>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</si>
  <si>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</si>
  <si>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</si>
  <si>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</si>
  <si>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</si>
  <si>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</si>
  <si>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</si>
  <si>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</si>
  <si>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</si>
  <si>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</si>
  <si>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</si>
  <si>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</si>
  <si>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</si>
  <si>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</si>
  <si>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</si>
  <si>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</si>
  <si>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</si>
  <si>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</si>
  <si>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</si>
  <si>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</si>
  <si>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</si>
  <si>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</si>
  <si>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</si>
  <si>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</si>
  <si>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</si>
  <si>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</si>
  <si>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</si>
  <si>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</si>
  <si>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</si>
  <si>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</si>
  <si>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</si>
  <si>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</si>
  <si>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</si>
  <si>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</si>
  <si>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</si>
  <si>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</si>
  <si>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</si>
  <si>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</si>
  <si>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</si>
  <si>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</si>
  <si>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</si>
  <si>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</si>
  <si>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</si>
  <si>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</si>
  <si>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</si>
  <si>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</si>
  <si>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</si>
  <si>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</si>
  <si>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</si>
  <si>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</si>
  <si>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</si>
  <si>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</si>
  <si>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</si>
  <si>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</si>
  <si>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</si>
  <si>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</si>
  <si>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</si>
  <si>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</si>
  <si>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</si>
  <si>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</si>
  <si>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</si>
  <si>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</si>
  <si>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</si>
  <si>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</si>
  <si>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</si>
  <si>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</si>
  <si>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</si>
  <si>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</si>
  <si>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</si>
  <si>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</si>
  <si>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</si>
  <si>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</si>
  <si>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</si>
  <si>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</si>
  <si>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</si>
  <si>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</si>
  <si>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</si>
  <si>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</si>
  <si>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</si>
  <si>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</si>
  <si>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</si>
  <si>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</si>
  <si>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</si>
  <si>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</si>
  <si>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</si>
  <si>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</si>
  <si>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</si>
  <si>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</si>
  <si>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</si>
  <si>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</si>
  <si>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</si>
  <si>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</si>
  <si>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</si>
  <si>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</si>
  <si>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</si>
  <si>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</si>
  <si>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</si>
  <si>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</si>
  <si>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</si>
  <si>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</si>
  <si>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</si>
  <si>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</si>
  <si>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</si>
  <si>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</si>
  <si>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</si>
  <si>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</si>
  <si>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</si>
  <si>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</si>
  <si>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</si>
  <si>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</si>
  <si>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</si>
  <si>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</si>
  <si>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</si>
  <si>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</si>
  <si>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</si>
  <si>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</si>
  <si>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</si>
  <si>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</si>
  <si>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</si>
  <si>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</si>
  <si>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</si>
  <si>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</si>
  <si>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</si>
  <si>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</si>
  <si>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</si>
  <si>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</si>
  <si>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</si>
  <si>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</si>
  <si>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</si>
  <si>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</si>
  <si>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</si>
  <si>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</si>
  <si>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</si>
  <si>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</si>
  <si>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</si>
  <si>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</si>
  <si>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</si>
  <si>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</si>
  <si>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</si>
  <si>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</si>
  <si>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</si>
  <si>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</si>
  <si>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</si>
  <si>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</si>
  <si>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</si>
  <si>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</si>
  <si>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</si>
  <si>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</si>
  <si>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</si>
  <si>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</si>
  <si>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</si>
  <si>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</si>
  <si>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</si>
  <si>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</si>
  <si>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</si>
  <si>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</si>
  <si>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</si>
  <si>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</si>
  <si>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</si>
  <si>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</si>
  <si>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</si>
  <si>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</si>
  <si>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</si>
  <si>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</si>
  <si>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</si>
  <si>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</si>
  <si>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</si>
  <si>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</si>
  <si>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</si>
  <si>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</si>
  <si>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</si>
  <si>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</si>
  <si>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</si>
  <si>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</si>
  <si>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</si>
  <si>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</si>
  <si>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</si>
  <si>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</si>
  <si>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</si>
  <si>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</si>
  <si>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</si>
  <si>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</si>
  <si>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</si>
  <si>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</si>
  <si>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</si>
  <si>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</si>
  <si>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</si>
  <si>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</si>
  <si>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</si>
  <si>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</si>
  <si>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</si>
  <si>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</si>
  <si>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</si>
  <si>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</si>
  <si>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</si>
  <si>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</si>
  <si>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</si>
  <si>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</si>
  <si>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</si>
  <si>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</si>
  <si>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</si>
  <si>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</si>
  <si>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</si>
  <si>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</si>
  <si>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</si>
  <si>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</si>
  <si>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</si>
  <si>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</si>
  <si>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</si>
  <si>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</si>
  <si>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</si>
  <si>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</si>
  <si>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</si>
  <si>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</si>
  <si>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</si>
  <si>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</si>
  <si>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</si>
  <si>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</si>
  <si>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</si>
  <si>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</si>
  <si>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</si>
  <si>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</si>
  <si>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</si>
  <si>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</si>
  <si>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</si>
  <si>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</si>
  <si>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</si>
  <si>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</si>
  <si>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</si>
  <si>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</si>
  <si>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</si>
  <si>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</si>
  <si>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</si>
  <si>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</si>
  <si>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</si>
  <si>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</si>
  <si>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</si>
  <si>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</si>
  <si>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</si>
  <si>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</si>
  <si>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</si>
  <si>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</si>
  <si>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</si>
  <si>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</si>
  <si>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</si>
  <si>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</si>
  <si>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</si>
  <si>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</si>
  <si>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</si>
  <si>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</si>
  <si>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</si>
  <si>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</si>
  <si>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</si>
  <si>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</si>
  <si>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</si>
  <si>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</si>
  <si>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</si>
  <si>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</si>
  <si>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</si>
  <si>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</si>
  <si>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</si>
  <si>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</si>
  <si>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</si>
  <si>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</si>
  <si>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</si>
  <si>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</si>
  <si>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</si>
  <si>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</si>
  <si>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</si>
  <si>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</si>
  <si>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</si>
  <si>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</si>
  <si>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</si>
  <si>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</si>
  <si>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</si>
  <si>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</si>
  <si>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</si>
  <si>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</si>
  <si>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</si>
  <si>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</si>
  <si>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</si>
  <si>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</si>
  <si>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</si>
  <si>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</si>
  <si>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</si>
  <si>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</si>
  <si>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</si>
  <si>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</si>
  <si>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</si>
  <si>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</si>
  <si>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</si>
  <si>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</si>
  <si>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</si>
  <si>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</si>
  <si>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</si>
  <si>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</si>
  <si>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</si>
  <si>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</si>
  <si>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</si>
  <si>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</si>
  <si>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</si>
  <si>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</si>
  <si>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</si>
  <si>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</si>
  <si>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</si>
  <si>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</si>
  <si>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</si>
  <si>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</si>
  <si>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</si>
  <si>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</si>
  <si>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</si>
  <si>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</si>
  <si>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</si>
  <si>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</si>
  <si>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</si>
  <si>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</si>
  <si>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</si>
  <si>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</si>
  <si>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</si>
  <si>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</si>
  <si>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</si>
  <si>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</si>
  <si>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</si>
  <si>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</si>
  <si>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</si>
  <si>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</si>
  <si>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</si>
  <si>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</si>
  <si>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</si>
  <si>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</si>
  <si>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</si>
  <si>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</si>
  <si>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</si>
  <si>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</si>
  <si>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</si>
  <si>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</si>
  <si>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</si>
  <si>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</si>
  <si>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</si>
  <si>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</si>
  <si>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</si>
  <si>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</si>
  <si>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</si>
  <si>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</si>
  <si>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</si>
  <si>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</si>
  <si>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</si>
  <si>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</si>
  <si>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</si>
  <si>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</si>
  <si>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</si>
  <si>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</si>
  <si>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</si>
  <si>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</si>
  <si>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</si>
  <si>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</si>
  <si>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</si>
  <si>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</si>
  <si>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</si>
  <si>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</si>
  <si>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</si>
  <si>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</si>
  <si>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</si>
  <si>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</si>
  <si>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</si>
  <si>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</si>
  <si>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</si>
  <si>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</si>
  <si>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</si>
  <si>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</si>
  <si>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</si>
  <si>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</si>
  <si>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</si>
  <si>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</si>
  <si>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</si>
  <si>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</si>
  <si>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</si>
  <si>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</si>
  <si>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</si>
  <si>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</si>
  <si>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</si>
  <si>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</si>
  <si>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</si>
  <si>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</si>
  <si>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</si>
  <si>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</si>
  <si>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</si>
  <si>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</si>
  <si>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</si>
  <si>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</si>
  <si>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</si>
  <si>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</si>
  <si>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</si>
  <si>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</si>
  <si>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</si>
  <si>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</si>
  <si>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</si>
  <si>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</si>
  <si>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</si>
  <si>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</si>
  <si>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</si>
  <si>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</si>
  <si>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</si>
  <si>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</si>
  <si>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</si>
  <si>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</si>
  <si>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</si>
  <si>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</si>
  <si>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</si>
  <si>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</si>
  <si>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</si>
  <si>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</si>
  <si>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</si>
  <si>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</si>
  <si>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</si>
  <si>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</si>
  <si>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</si>
  <si>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</si>
  <si>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</si>
  <si>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</si>
  <si>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</si>
  <si>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</si>
  <si>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</si>
  <si>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</si>
  <si>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</si>
  <si>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</si>
  <si>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</si>
  <si>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</si>
  <si>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</si>
  <si>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</si>
  <si>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</si>
  <si>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</si>
  <si>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</si>
  <si>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</si>
  <si>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</si>
  <si>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</si>
  <si>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</si>
  <si>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</si>
  <si>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</si>
  <si>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</si>
  <si>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</si>
  <si>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</si>
  <si>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</si>
  <si>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</si>
  <si>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</si>
  <si>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</si>
  <si>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</si>
  <si>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</si>
  <si>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</si>
  <si>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</si>
  <si>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</si>
  <si>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</si>
  <si>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</si>
  <si>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</si>
  <si>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</si>
  <si>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</si>
  <si>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</si>
  <si>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</si>
  <si>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</si>
  <si>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</si>
  <si>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</si>
  <si>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</si>
  <si>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</si>
  <si>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</si>
  <si>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</si>
  <si>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</si>
  <si>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</si>
  <si>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</si>
  <si>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</si>
  <si>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</si>
  <si>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</si>
  <si>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</si>
  <si>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</si>
  <si>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</si>
  <si>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</si>
  <si>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</si>
  <si>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</si>
  <si>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</si>
  <si>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</si>
  <si>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</si>
  <si>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</si>
  <si>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</si>
  <si>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</si>
  <si>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</si>
  <si>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</si>
  <si>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</si>
  <si>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</si>
  <si>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</si>
  <si>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</si>
  <si>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</si>
  <si>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</si>
  <si>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</si>
  <si>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</si>
  <si>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</si>
  <si>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</si>
  <si>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</si>
  <si>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</si>
  <si>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</si>
  <si>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</si>
  <si>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</si>
  <si>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</si>
  <si>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</si>
  <si>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</si>
  <si>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</si>
  <si>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</si>
  <si>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</si>
  <si>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</si>
  <si>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</si>
  <si>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</si>
  <si>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</si>
  <si>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</si>
  <si>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</si>
  <si>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</si>
  <si>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</si>
  <si>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</si>
  <si>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</si>
  <si>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</si>
  <si>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</si>
  <si>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</si>
  <si>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</si>
  <si>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</si>
  <si>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</si>
  <si>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</si>
  <si>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</si>
  <si>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</si>
  <si>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</si>
  <si>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</si>
  <si>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</si>
  <si>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</si>
  <si>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</si>
  <si>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</si>
  <si>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</si>
  <si>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</si>
  <si>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</si>
  <si>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</si>
  <si>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</si>
  <si>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</si>
  <si>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</si>
  <si>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</si>
  <si>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</si>
  <si>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</si>
  <si>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</si>
  <si>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</si>
  <si>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</si>
  <si>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</si>
  <si>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</si>
  <si>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</si>
  <si>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</si>
  <si>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</si>
  <si>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</si>
  <si>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</si>
  <si>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</si>
  <si>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</si>
  <si>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</si>
  <si>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</si>
  <si>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</si>
  <si>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</si>
  <si>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</si>
  <si>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</si>
  <si>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</si>
  <si>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</si>
  <si>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</si>
  <si>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</si>
  <si>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</si>
  <si>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</si>
  <si>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</si>
  <si>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</si>
  <si>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</si>
  <si>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</si>
  <si>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</si>
  <si>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</si>
  <si>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</si>
  <si>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</si>
  <si>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</si>
  <si>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</si>
  <si>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</si>
  <si>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</si>
  <si>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</si>
  <si>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</si>
  <si>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</si>
  <si>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</si>
  <si>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</si>
  <si>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</si>
  <si>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</si>
  <si>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</si>
  <si>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</si>
  <si>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</si>
  <si>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</si>
  <si>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</si>
  <si>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</si>
  <si>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</si>
  <si>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</si>
  <si>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</si>
  <si>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</si>
  <si>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</si>
  <si>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</si>
  <si>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</si>
  <si>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</si>
  <si>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</si>
  <si>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</si>
  <si>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</si>
  <si>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</si>
  <si>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</si>
  <si>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</si>
  <si>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</si>
  <si>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</si>
  <si>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</si>
  <si>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</si>
  <si>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</si>
  <si>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</si>
  <si>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</si>
  <si>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</si>
  <si>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</si>
  <si>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</si>
  <si>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</si>
  <si>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</si>
  <si>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</si>
  <si>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</si>
  <si>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</si>
  <si>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</si>
  <si>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</si>
  <si>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</si>
  <si>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</si>
  <si>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</si>
  <si>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</si>
  <si>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</si>
  <si>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</si>
  <si>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</si>
  <si>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</si>
  <si>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</si>
  <si>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</si>
  <si>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</si>
  <si>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</si>
  <si>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</si>
  <si>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</si>
  <si>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</si>
  <si>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</si>
  <si>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</si>
  <si>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</si>
  <si>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</si>
  <si>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</si>
  <si>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</si>
  <si>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</si>
  <si>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</si>
  <si>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</si>
  <si>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</si>
  <si>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</si>
  <si>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</si>
  <si>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</si>
  <si>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</si>
  <si>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</si>
  <si>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</si>
  <si>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</si>
  <si>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</si>
  <si>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</si>
  <si>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</si>
  <si>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</si>
  <si>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</si>
  <si>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</si>
  <si>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</si>
  <si>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</si>
  <si>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</si>
  <si>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</si>
  <si>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</si>
  <si>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</si>
  <si>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</si>
  <si>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</si>
  <si>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</si>
  <si>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</si>
  <si>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</si>
  <si>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</si>
  <si>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</si>
  <si>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</si>
  <si>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</si>
  <si>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</si>
  <si>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</si>
  <si>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</si>
  <si>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</si>
  <si>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</si>
  <si>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</si>
  <si>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</si>
  <si>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</si>
  <si>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</si>
  <si>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</si>
  <si>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</si>
  <si>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</si>
  <si>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</si>
  <si>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</si>
  <si>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</si>
  <si>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</si>
  <si>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</si>
  <si>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</si>
  <si>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</si>
  <si>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</si>
  <si>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</si>
  <si>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</si>
  <si>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</si>
  <si>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</si>
  <si>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</si>
  <si>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</si>
  <si>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</si>
  <si>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</si>
  <si>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</si>
  <si>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</si>
  <si>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</si>
  <si>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</si>
  <si>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</si>
  <si>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</si>
  <si>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</si>
  <si>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</si>
  <si>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</si>
  <si>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</si>
  <si>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</si>
  <si>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</si>
  <si>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</si>
  <si>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</si>
  <si>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</si>
  <si>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</si>
  <si>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</si>
  <si>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</si>
  <si>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</si>
  <si>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</si>
  <si>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</si>
  <si>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</si>
  <si>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</si>
  <si>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</si>
  <si>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</si>
  <si>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</si>
  <si>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</si>
  <si>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</si>
  <si>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</si>
  <si>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</si>
  <si>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</si>
  <si>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</si>
  <si>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</si>
  <si>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</si>
  <si>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</si>
  <si>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</si>
  <si>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</si>
  <si>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</si>
  <si>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</si>
  <si>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</si>
  <si>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</si>
  <si>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</si>
  <si>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</si>
  <si>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</si>
  <si>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</si>
  <si>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</si>
  <si>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</si>
  <si>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</si>
  <si>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</si>
  <si>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</si>
  <si>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</si>
  <si>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</si>
  <si>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</si>
  <si>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</si>
  <si>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</si>
  <si>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</si>
  <si>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</si>
  <si>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</si>
  <si>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</si>
  <si>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</si>
  <si>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</si>
  <si>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</si>
  <si>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</si>
  <si>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</si>
  <si>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</si>
  <si>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</si>
  <si>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</si>
  <si>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</si>
  <si>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</si>
  <si>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</si>
  <si>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</si>
  <si>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</si>
  <si>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</si>
  <si>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</si>
  <si>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</si>
  <si>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</si>
  <si>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</si>
  <si>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</si>
  <si>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</si>
  <si>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</si>
  <si>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</si>
  <si>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</si>
  <si>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</si>
  <si>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</si>
  <si>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</si>
  <si>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</si>
  <si>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</si>
  <si>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</si>
  <si>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</si>
  <si>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</si>
  <si>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</si>
  <si>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</si>
  <si>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</si>
  <si>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</si>
  <si>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</si>
  <si>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</si>
  <si>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</si>
  <si>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</si>
  <si>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</si>
  <si>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</si>
  <si>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</si>
  <si>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</si>
  <si>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</si>
  <si>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</si>
  <si>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</si>
  <si>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</si>
  <si>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</si>
  <si>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</si>
  <si>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</si>
  <si>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</si>
  <si>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</si>
  <si>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</si>
  <si>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</si>
  <si>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</si>
  <si>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</si>
  <si>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</si>
  <si>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</si>
  <si>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</si>
  <si>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</si>
  <si>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</si>
  <si>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</si>
  <si>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</si>
  <si>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</si>
  <si>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</si>
  <si>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</si>
  <si>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</si>
  <si>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</si>
  <si>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</si>
  <si>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</si>
  <si>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</si>
  <si>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</si>
  <si>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</si>
  <si>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</si>
  <si>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</si>
  <si>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</si>
  <si>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</si>
  <si>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</si>
  <si>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</si>
  <si>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</si>
  <si>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</si>
  <si>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</si>
  <si>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</si>
  <si>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</si>
  <si>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</si>
  <si>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</si>
  <si>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</si>
  <si>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</si>
  <si>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</si>
  <si>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</si>
  <si>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</si>
  <si>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</si>
  <si>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</si>
  <si>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</si>
  <si>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</si>
  <si>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</si>
  <si>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</si>
  <si>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</si>
  <si>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</si>
  <si>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</si>
  <si>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</si>
  <si>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</si>
  <si>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</si>
  <si>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</si>
  <si>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</si>
  <si>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</si>
  <si>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</si>
  <si>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</si>
  <si>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</si>
  <si>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</si>
  <si>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</si>
  <si>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</si>
  <si>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</si>
  <si>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</si>
  <si>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</si>
  <si>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</si>
  <si>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</si>
  <si>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</si>
  <si>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</si>
  <si>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</si>
  <si>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</si>
  <si>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</si>
  <si>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</si>
  <si>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</si>
  <si>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</si>
  <si>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</si>
  <si>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</si>
  <si>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</si>
  <si>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</si>
  <si>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</si>
  <si>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</si>
  <si>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</si>
  <si>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</si>
  <si>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</si>
  <si>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</si>
  <si>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</si>
  <si>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</si>
  <si>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</si>
  <si>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</si>
  <si>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</si>
  <si>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</si>
  <si>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</si>
  <si>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</si>
  <si>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</si>
  <si>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</si>
  <si>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</si>
  <si>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</si>
  <si>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</si>
  <si>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</si>
  <si>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</si>
  <si>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</si>
  <si>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</si>
  <si>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</si>
  <si>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</si>
  <si>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</si>
  <si>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</si>
  <si>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</si>
  <si>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</si>
  <si>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</si>
  <si>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</si>
  <si>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</si>
  <si>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</si>
  <si>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</si>
  <si>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</si>
  <si>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</si>
  <si>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</si>
  <si>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</si>
  <si>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</si>
  <si>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</si>
  <si>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</si>
  <si>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</si>
  <si>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</si>
  <si>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</si>
  <si>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</si>
  <si>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</si>
  <si>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</si>
  <si>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</si>
  <si>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</si>
  <si>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</si>
  <si>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</si>
  <si>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</si>
  <si>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</si>
  <si>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</si>
  <si>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</si>
  <si>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</si>
  <si>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</si>
  <si>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</si>
  <si>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</si>
  <si>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</si>
  <si>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</si>
  <si>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</si>
  <si>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</si>
  <si>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</si>
  <si>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</si>
  <si>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</si>
  <si>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</si>
  <si>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</si>
  <si>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</si>
  <si>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</si>
  <si>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</si>
  <si>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</si>
  <si>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</si>
  <si>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</si>
  <si>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</si>
  <si>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</si>
  <si>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</si>
  <si>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</si>
  <si>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</si>
  <si>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</si>
  <si>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</si>
  <si>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</si>
  <si>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</si>
  <si>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</si>
  <si>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</si>
  <si>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</si>
  <si>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</si>
  <si>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</si>
  <si>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</si>
  <si>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</si>
  <si>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</si>
  <si>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</si>
  <si>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</si>
  <si>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</si>
  <si>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</si>
  <si>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</si>
  <si>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</si>
  <si>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</si>
  <si>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</si>
  <si>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</si>
  <si>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</si>
  <si>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</si>
  <si>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</si>
  <si>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</si>
  <si>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</si>
  <si>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</si>
  <si>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</si>
  <si>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</si>
  <si>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</si>
  <si>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</si>
  <si>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</si>
  <si>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</si>
  <si>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</si>
  <si>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</si>
  <si>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</si>
  <si>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</si>
  <si>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</si>
  <si>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</si>
  <si>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</si>
  <si>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</si>
  <si>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</si>
  <si>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</si>
  <si>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</si>
  <si>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</si>
  <si>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</si>
  <si>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</si>
  <si>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</si>
  <si>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</si>
  <si>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</si>
  <si>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</si>
  <si>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</si>
  <si>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</si>
  <si>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</si>
  <si>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</si>
  <si>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</si>
  <si>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</si>
  <si>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</si>
  <si>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</si>
  <si>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</si>
  <si>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</si>
  <si>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</si>
  <si>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</si>
  <si>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</si>
  <si>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</si>
  <si>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</si>
  <si>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</si>
  <si>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</si>
  <si>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</si>
  <si>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</si>
  <si>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</si>
  <si>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</si>
  <si>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</si>
  <si>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</si>
  <si>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</si>
  <si>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</si>
  <si>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</si>
  <si>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</si>
  <si>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</si>
  <si>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</si>
  <si>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</si>
  <si>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</si>
  <si>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</si>
  <si>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</si>
  <si>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</si>
  <si>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</si>
  <si>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</si>
  <si>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</si>
  <si>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</si>
  <si>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</si>
  <si>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</si>
  <si>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</si>
  <si>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</si>
  <si>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</si>
  <si>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</si>
  <si>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</si>
  <si>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</si>
  <si>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</si>
  <si>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</si>
  <si>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</si>
  <si>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</si>
  <si>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</si>
  <si>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</si>
  <si>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</si>
  <si>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</si>
  <si>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</si>
  <si>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</si>
  <si>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</si>
  <si>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</si>
  <si>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</si>
  <si>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</si>
  <si>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</si>
  <si>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</si>
  <si>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</si>
  <si>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</si>
  <si>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</si>
  <si>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</si>
  <si>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</si>
  <si>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</si>
  <si>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</si>
  <si>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</si>
  <si>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</si>
  <si>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</si>
  <si>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</si>
  <si>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</si>
  <si>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</si>
  <si>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</si>
  <si>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</si>
  <si>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</si>
  <si>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</si>
  <si>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</si>
  <si>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</si>
  <si>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</si>
  <si>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</si>
  <si>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</si>
  <si>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</si>
  <si>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</si>
  <si>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</si>
  <si>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</si>
  <si>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</si>
  <si>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</si>
  <si>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</si>
  <si>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</si>
  <si>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</si>
  <si>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</si>
  <si>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</si>
  <si>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</si>
  <si>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</si>
  <si>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</si>
  <si>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30 MIN </t>
  </si>
  <si>
    <t>PCM-20251002-00000292</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</si>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</sst>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tabSelected="1"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269.33551550925768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15.714531712961616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21536</v>
      </c>
      <c r="E4" s="65" t="s">
        <v>38964</v>
      </c>
      <c r="F4" s="66">
        <v>45932.251967592594</v>
      </c>
      <c r="G4" s="67">
        <f ca="1">IFERROR(NOW()-F4,"")</f>
        <v>3.1973842589650303E-2</v>
      </c>
      <c r="H4" s="66"/>
      <c r="I4" s="73" t="str">
        <f>IFERROR(VLOOKUP(D4,DB!A:F,6,0),"")</f>
        <v>Generator-DG</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45932.283941435184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45932.283941435184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45932.283941435184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45932.283941435184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45932.283941435184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45932.283941435184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45932.283941435184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45932.283941435184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45932.283941435184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45932.283941435184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45932.283941435184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45932.283941435184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45932.283941435184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45932.283941435184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45932.283941435184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45932.283941435184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45932.283941435184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45932.283941435184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45932.283941435184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45932.283941435184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45932.283941435184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45932.283941435184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45932.283941435184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45932.283941435184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45932.283941435184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45932.283941435184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45932.283941435184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45932.283941435184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45932.283941435184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45932.283941435184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45932.283941435184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45932.283941435184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45932.283941435184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45932.283941435184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45932.283941435184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45932.283941435184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45932.283941435184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45932.283941435184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45932.283941435184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45932.283941435184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45932.283941435184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45932.283941435184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45932.283941435184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45932.283941435184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45932.283941435184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45932.283941435184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45932.283941435184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45932.283941435184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45932.283941435184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45932.283941435184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45932.283941435184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45932.283941435184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45932.283941435184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45932.283941435184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45932.283941435184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45932.283941435184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45932.283941435184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45932.283941435184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45932.283941435184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45932.283941435184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45932.283941435184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45932.283941435184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45932.283941435184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45932.283941435184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45932.283941435184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45932.283941435184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45932.283941435184</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0C204DE4-450A-4981-BC14-C5A9FD1BE3D7}"/>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38967</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38967</v>
      </c>
      <c r="F3" s="88">
        <v>45691.651782407411</v>
      </c>
      <c r="G3" s="89">
        <f ca="1">IFERROR(NOW()-F3,"-")</f>
        <v>240.63215902777301</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125.55685810185241</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107.28410347222234</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39055</v>
      </c>
      <c r="B6" s="75" t="str">
        <f>IFERROR(VLOOKUP(D6,DB!A:K,11,0),"")</f>
        <v>R2</v>
      </c>
      <c r="C6" s="75">
        <v>1</v>
      </c>
      <c r="D6" s="75" t="s">
        <v>20490</v>
      </c>
      <c r="E6" s="100" t="s">
        <v>38964</v>
      </c>
      <c r="F6" s="88">
        <v>45923.22556712963</v>
      </c>
      <c r="G6" s="89">
        <f ca="1">IFERROR(NOW()-F6,"-")</f>
        <v>9.0583743055540253</v>
      </c>
      <c r="H6" s="88">
        <v>45923.145011574074</v>
      </c>
      <c r="I6" s="75" t="str">
        <f>IFERROR(VLOOKUP(D6,DB!A:F,6,0),"")</f>
        <v>SCECO</v>
      </c>
      <c r="J6" s="75" t="str">
        <f>IFERROR(VLOOKUP(D6,DB!A:G,7,0),"")</f>
        <v>In progress</v>
      </c>
      <c r="K6" s="101" t="s">
        <v>39056</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39057</v>
      </c>
      <c r="B7" s="18" t="str">
        <f>IFERROR(VLOOKUP(D7,DB!A:K,11,0),"")</f>
        <v>R2</v>
      </c>
      <c r="C7" s="18">
        <v>3</v>
      </c>
      <c r="D7" s="18" t="s">
        <v>27771</v>
      </c>
      <c r="E7" s="131" t="s">
        <v>38967</v>
      </c>
      <c r="F7" s="132">
        <v>45932.166909722226</v>
      </c>
      <c r="G7" s="133">
        <f ca="1">IFERROR(NOW()-F7,"-")</f>
        <v>0.11703171295812353</v>
      </c>
      <c r="H7" s="132">
        <v>45932.15693287037</v>
      </c>
      <c r="I7" s="18" t="str">
        <f>IFERROR(VLOOKUP(D7,DB!A:F,6,0),"")</f>
        <v>Generator-SG</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45932.283941435184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45932.283941435184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45932.283941435184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45932.283941435184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45932.283941435184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45932.283941435184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45932.283941435184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45932.283941435184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45932.283941435184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45932.283941435184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45932.283941435184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45932.283941435184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45932.283941435184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45932.283941435184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45932.283941435184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45932.283941435184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45932.283941435184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45932.283941435184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45932.283941435184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45932.283941435184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45932.283941435184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45932.283941435184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45932.283941435184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45932.283941435184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45932.283941435184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45932.283941435184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45932.283941435184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45932.283941435184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45932.283941435184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45932.283941435184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45932.283941435184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45932.283941435184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45932.283941435184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45932.283941435184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45932.283941435184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45932.283941435184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45932.283941435184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45932.283941435184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45932.283941435184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45932.283941435184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45932.283941435184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45932.283941435184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45932.283941435184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45932.283941435184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45932.283941435184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45932.283941435184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45932.283941435184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45932.283941435184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45932.283941435184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45932.283941435184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45932.283941435184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45932.283941435184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45932.283941435184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45932.283941435184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45932.283941435184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45932.283941435184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45932.283941435184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45932.283941435184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45932.283941435184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45932.283941435184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45932.283941435184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45932.283941435184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45932.283941435184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45932.283941435184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45932.283941435184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45932.283941435184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45932.283941435184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45932.283941435184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45932.283941435184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45932.283941435184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45932.283941435184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45932.283941435184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45932.283941435184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45932.283941435184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45932.283941435184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45932.283941435184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45932.283941435184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45932.283941435184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45932.283941435184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45932.283941435184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45932.283941435184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45932.283941435184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45932.283941435184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45932.283941435184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45932.283941435184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45932.283941435184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45932.283941435184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45932.283941435184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45932.283941435184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45932.283941435184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45932.283941435184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45932.283941435184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45932.283941435184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45932.283941435184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45932.283941435184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45932.283941435184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45932.283941435184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45932.283941435184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45932.283941435184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45932.283941435184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45932.283941435184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45932.283941435184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45932.283941435184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45932.283941435184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45932.283941435184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45932.283941435184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45932.283941435184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45932.283941435184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45932.283941435184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45932.283941435184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45932.283941435184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45932.283941435184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45932.283941435184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45932.283941435184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45932.283941435184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45932.283941435184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45932.283941435184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45932.283941435184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45932.283941435184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45932.283941435184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45932.283941435184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45932.283941435184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45932.283941435184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45932.283941435184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45932.283941435184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45932.283941435184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45932.283941435184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45932.283941435184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45932.283941435184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45932.283941435184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45932.283941435184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45932.283941435184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45932.283941435184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45932.283941435184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45932.283941435184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45932.283941435184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45932.283941435184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45932.283941435184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45932.283941435184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45932.283941435184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45932.283941435184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45932.283941435184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45932.283941435184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45932.283941435184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45932.283941435184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45932.283941435184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45932.283941435184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45932.283941435184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45932.283941435184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45932.283941435184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45932.283941435184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45932.283941435184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45932.283941435184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45932.283941435184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45932.283941435184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45932.283941435184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45932.283941435184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45932.283941435184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45932.283941435184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45932.283941435184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45932.283941435184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45932.283941435184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45932.283941435184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45932.283941435184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45932.283941435184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45932.283941435184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45932.283941435184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45932.283941435184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45932.283941435184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45932.283941435184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45932.283941435184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45932.283941435184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45932.283941435184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45932.283941435184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45932.283941435184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45932.283941435184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45932.283941435184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45932.283941435184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45932.283941435184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45932.283941435184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45932.283941435184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45932.283941435184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45932.283941435184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45932.283941435184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45932.283941435184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45932.283941435184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45932.283941435184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45932.283941435184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45932.283941435184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45932.283941435184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45932.283941435184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45932.283941435184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45932.283941435184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45932.283941435184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45932.283941435184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45932.283941435184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45932.283941435184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45932.283941435184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45932.283941435184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45932.283941435184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45932.283941435184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45932.283941435184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45932.283941435184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45932.283941435184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45932.283941435184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45932.283941435184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45932.283941435184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45932.283941435184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45932.283941435184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45932.283941435184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45932.283941435184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45932.283941435184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45932.283941435184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45932.283941435184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45932.283941435184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45932.283941435184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45932.283941435184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45932.283941435184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45932.283941435184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45932.283941435184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45932.283941435184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45932.283941435184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45932.283941435184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45932.283941435184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45932.283941435184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45932.283941435184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45932.283941435184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45932.283941435184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45932.283941435184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45932.283941435184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45932.283941435184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45932.283941435184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45932.283941435184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45932.283941435184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45932.283941435184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45932.283941435184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45932.283941435184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45932.283941435184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45932.283941435184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45932.283941435184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45932.283941435184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45932.283941435184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45932.283941435184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45932.283941435184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45932.283941435184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45932.283941435184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45932.283941435184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45932.283941435184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45932.283941435184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45932.283941435184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45932.283941435184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45932.283941435184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45932.283941435184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45932.283941435184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45932.283941435184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45932.283941435184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45932.283941435184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45932.283941435184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45932.283941435184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45932.283941435184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45932.283941435184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45932.283941435184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45932.283941435184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45932.283941435184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45932.283941435184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45932.283941435184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45932.283941435184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45932.283941435184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45932.283941435184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45932.283941435184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45932.283941435184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45932.283941435184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45932.283941435184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45932.283941435184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45932.283941435184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45932.283941435184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45932.283941435184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45932.283941435184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45932.283941435184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45932.283941435184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45932.283941435184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45932.283941435184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45932.283941435184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45932.283941435184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45932.283941435184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45932.283941435184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45932.283941435184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45932.283941435184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45932.283941435184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45932.283941435184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45932.283941435184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45932.283941435184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45932.283941435184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45932.283941435184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45932.283941435184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45932.283941435184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45932.283941435184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45932.283941435184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45932.283941435184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45932.283941435184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45932.283941435184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45932.283941435184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45932.283941435184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45932.283941435184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45932.283941435184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45932.283941435184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45932.283941435184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45932.283941435184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45932.283941435184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45932.283941435184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45932.283941435184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45932.283941435184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45932.283941435184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45932.283941435184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45932.283941435184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45932.283941435184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45932.283941435184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45932.283941435184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45932.283941435184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45932.283941435184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45932.283941435184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45932.283941435184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45932.283941435184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45932.283941435184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45932.283941435184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45932.283941435184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45932.283941435184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45932.283941435184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45932.283941435184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45932.283941435184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45932.283941435184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45932.283941435184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45932.283941435184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45932.283941435184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45932.283941435184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45932.283941435184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45932.283941435184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45932.283941435184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45932.283941435184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45932.283941435184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45932.283941435184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45932.283941435184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45932.283941435184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45932.283941435184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45932.283941435184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45932.283941435184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45932.283941435184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45932.283941435184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45932.283941435184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45932.283941435184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45932.283941435184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45932.283941435184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45932.283941435184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45932.283941435184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45932.283941435184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45932.283941435184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45932.283941435184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45932.283941435184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45932.283941435184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45932.283941435184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45932.283941435184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45932.283941435184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45932.283941435184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45932.283941435184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45932.283941435184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45932.283941435184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45932.283941435184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45932.283941435184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45932.283941435184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45932.283941435184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45932.283941435184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45932.283941435184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45932.283941435184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45932.283941435184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45932.283941435184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45932.283941435184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45932.283941435184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45932.283941435184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45932.283941435184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45932.283941435184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45932.283941435184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45932.283941435184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45932.283941435184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45932.283941435184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45932.283941435184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45932.283941435184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45932.283941435184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45932.283941435184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45932.283941435184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45932.283941435184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45932.283941435184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45932.283941435184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45932.283941435184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45932.283941435184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45932.283941435184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45932.283941435184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45932.283941435184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45932.283941435184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45932.283941435184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45932.283941435184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45932.283941435184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45932.283941435184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45932.283941435184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45932.283941435184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45932.283941435184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45932.283941435184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45932.283941435184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45932.283941435184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45932.283941435184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45932.283941435184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45932.283941435184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45932.283941435184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45932.283941435184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45932.283941435184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45932.283941435184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45932.283941435184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45932.283941435184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45932.283941435184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45932.283941435184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45932.283941435184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45932.283941435184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45932.283941435184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45932.283941435184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45932.283941435184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45932.283941435184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45932.283941435184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45932.283941435184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45932.283941435184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45932.283941435184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45932.283941435184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45932.283941435184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45932.283941435184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45932.283941435184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45932.283941435184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45932.283941435184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45932.283941435184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45932.283941435184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45932.283941435184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45932.283941435184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45932.283941435184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45932.283941435184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45932.283941435184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45932.283941435184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45932.283941435184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45932.283941435184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45932.283941435184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45932.283941435184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45932.283941435184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45932.283941435184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45932.283941435184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45932.283941435184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45932.283941435184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45932.283941435184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45932.283941435184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45932.283941435184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45932.283941435184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45932.283941435184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45932.283941435184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45932.283941435184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45932.283941435184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45932.283941435184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45932.283941435184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45932.283941435184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45932.283941435184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45932.283941435184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45932.283941435184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45932.283941435184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45932.283941435184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45932.283941435184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45932.283941435184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45932.283941435184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45932.283941435184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45932.283941435184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45932.283941435184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45932.283941435184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45932.283941435184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45932.283941435184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45932.283941435184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45932.283941435184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45932.283941435184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45932.283941435184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45932.283941435184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45932.283941435184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45932.283941435184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45932.283941435184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45932.283941435184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45932.283941435184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45932.283941435184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45932.283941435184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45932.283941435184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45932.283941435184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45932.283941435184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45932.283941435184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45932.283941435184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45932.283941435184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45932.283941435184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45932.283941435184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45932.283941435184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45932.283941435184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45932.283941435184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45932.283941435184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45932.283941435184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45932.283941435184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45932.283941435184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45932.283941435184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45932.283941435184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45932.283941435184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45932.283941435184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45932.283941435184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45932.283941435184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45932.283941435184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45932.283941435184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45932.283941435184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45932.283941435184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45932.283941435184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45932.283941435184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45932.283941435184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45932.283941435184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45932.283941435184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45932.283941435184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45932.283941435184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45932.283941435184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45932.283941435184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45932.283941435184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45932.283941435184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45932.283941435184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45932.283941435184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45932.283941435184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45932.283941435184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45932.283941435184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45932.283941435184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45932.283941435184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45932.283941435184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45932.283941435184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45932.283941435184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45932.283941435184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45932.283941435184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45932.283941435184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45932.283941435184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45932.283941435184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45932.283941435184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45932.283941435184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45932.283941435184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45932.283941435184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45932.283941435184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45932.283941435184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45932.283941435184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45932.283941435184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45932.283941435184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45932.283941435184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45932.283941435184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45932.283941435184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45932.283941435184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45932.283941435184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45932.283941435184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45932.283941435184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45932.283941435184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45932.283941435184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45932.283941435184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45932.283941435184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45932.283941435184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45932.283941435184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45932.283941435184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45932.283941435184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45932.283941435184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45932.283941435184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45932.283941435184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45932.283941435184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45932.283941435184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45932.283941435184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45932.283941435184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45932.283941435184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45932.283941435184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45932.283941435184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45932.283941435184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45932.283941435184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45932.283941435184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45932.283941435184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45932.283941435184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45932.283941435184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45932.283941435184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45932.283941435184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45932.283941435184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45932.283941435184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45932.283941435184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45932.283941435184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45932.283941435184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45932.283941435184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45932.283941435184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45932.283941435184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45932.283941435184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45932.283941435184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45932.283941435184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45932.283941435184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45932.283941435184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45932.283941435184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45932.283941435184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45932.283941435184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45932.283941435184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45932.283941435184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45932.283941435184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45932.283941435184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45932.283941435184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45932.283941435184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45932.283941435184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45932.283941435184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45932.283941435184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45932.283941435184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45932.283941435184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45932.283941435184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45932.283941435184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45932.283941435184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45932.283941435184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45932.283941435184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45932.283941435184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45932.283941435184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45932.283941435184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45932.283941435184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45932.283941435184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45932.283941435184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45932.283941435184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45932.283941435184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45932.283941435184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45932.283941435184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45932.283941435184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45932.283941435184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45932.283941435184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45932.283941435184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45932.283941435184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45932.283941435184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45932.283941435184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45932.283941435184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45932.283941435184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45932.283941435184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45932.283941435184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45932.283941435184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45932.283941435184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45932.283941435184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45932.283941435184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45932.283941435184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45932.283941435184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45932.283941435184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45932.283941435184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45932.283941435184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45932.283941435184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45932.283941435184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45932.283941435184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45932.283941435184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45932.283941435184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45932.283941435184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45932.283941435184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45932.283941435184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45932.283941435184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45932.283941435184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45932.283941435184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45932.283941435184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45932.283941435184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45932.283941435184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45932.283941435184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45932.283941435184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45932.283941435184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45932.283941435184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45932.283941435184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45932.283941435184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45932.283941435184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45932.283941435184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45932.283941435184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45932.283941435184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45932.283941435184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45932.283941435184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45932.283941435184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45932.283941435184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45932.283941435184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45932.283941435184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45932.283941435184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45932.283941435184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45932.283941435184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45932.283941435184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45932.283941435184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45932.283941435184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45932.283941435184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45932.283941435184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45932.283941435184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45932.283941435184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45932.283941435184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45932.283941435184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45932.283941435184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45932.283941435184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45932.283941435184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45932.283941435184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45932.283941435184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45932.283941435184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45932.283941435184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45932.283941435184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45932.283941435184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45932.283941435184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45932.283941435184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45932.283941435184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45932.283941435184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45932.283941435184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45932.283941435184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45932.283941435184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45932.283941435184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45932.283941435184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45932.283941435184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45932.283941435184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45932.283941435184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45932.283941435184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45932.283941435184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45932.283941435184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45932.283941435184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45932.283941435184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45932.283941435184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45932.283941435184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45932.283941435184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45932.283941435184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45932.283941435184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45932.283941435184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45932.283941435184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45932.283941435184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45932.283941435184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45932.283941435184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45932.283941435184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45932.283941435184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45932.283941435184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45932.283941435184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45932.283941435184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45932.283941435184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45932.283941435184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45932.283941435184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45932.283941435184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45932.283941435184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45932.283941435184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45932.283941435184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45932.283941435184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45932.283941435184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45932.283941435184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45932.283941435184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45932.283941435184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45932.283941435184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45932.283941435184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45932.283941435184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45932.283941435184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45932.283941435184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45932.283941435184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45932.283941435184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45932.283941435184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45932.283941435184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45932.283941435184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45932.283941435184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45932.283941435184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45932.283941435184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45932.283941435184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45932.283941435184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45932.283941435184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45932.283941435184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45932.283941435184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45932.283941435184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45932.283941435184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45932.283941435184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45932.283941435184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45932.283941435184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45932.283941435184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45932.283941435184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45932.283941435184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45932.283941435184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45932.283941435184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45932.283941435184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45932.283941435184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45932.283941435184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45932.283941435184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45932.283941435184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45932.283941435184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45932.283941435184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45932.283941435184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45932.283941435184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45932.283941435184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45932.283941435184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45932.283941435184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45932.283941435184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45932.283941435184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45932.283941435184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45932.283941435184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45932.283941435184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45932.283941435184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45932.283941435184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45932.283941435184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45932.283941435184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45932.283941435184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45932.283941435184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45932.283941435184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45932.283941435184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45932.283941435184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45932.283941435184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45932.283941435184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45932.283941435184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45932.283941435184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45932.283941435184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45932.283941435184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45932.283941435184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45932.283941435184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45932.283941435184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45932.283941435184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45932.283941435184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45932.283941435184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45932.283941435184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45932.283941435184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45932.283941435184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45932.283941435184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45932.283941435184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45932.283941435184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45932.283941435184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45932.283941435184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45932.283941435184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45932.283941435184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45932.283941435184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45932.283941435184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45932.283941435184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45932.283941435184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45932.283941435184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45932.283941435184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45932.283941435184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45932.283941435184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45932.283941435184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45932.283941435184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45932.283941435184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45932.283941435184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45932.283941435184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45932.283941435184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45932.283941435184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45932.283941435184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45932.283941435184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45932.283941435184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45932.283941435184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45932.283941435184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45932.283941435184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45932.283941435184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45932.283941435184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45932.283941435184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45932.283941435184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45932.283941435184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45932.283941435184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45932.283941435184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45932.283941435184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45932.283941435184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45932.283941435184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45932.283941435184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45932.283941435184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45932.283941435184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45932.283941435184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45932.283941435184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45932.283941435184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45932.283941435184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45932.283941435184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45932.283941435184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45932.283941435184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45932.283941435184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45932.283941435184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45932.283941435184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45932.283941435184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45932.283941435184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45932.283941435184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45932.283941435184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45932.283941435184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45932.283941435184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45932.283941435184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45932.283941435184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45932.283941435184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45932.283941435184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45932.283941435184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45932.283941435184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45932.283941435184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45932.283941435184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45932.283941435184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45932.283941435184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45932.283941435184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45932.283941435184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45932.283941435184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45932.283941435184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45932.283941435184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45932.283941435184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45932.283941435184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45932.283941435184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45932.283941435184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45932.283941435184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45932.283941435184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45932.283941435184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45932.283941435184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45932.283941435184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45932.283941435184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45932.283941435184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45932.283941435184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45932.283941435184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45932.283941435184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45932.283941435184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45932.283941435184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45932.283941435184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45932.283941435184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45932.283941435184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45932.283941435184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45932.283941435184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45932.283941435184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45932.283941435184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45932.283941435184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45932.283941435184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45932.283941435184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45932.283941435184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45932.283941435184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45932.283941435184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45932.283941435184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45932.283941435184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45932.283941435184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45932.283941435184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45932.283941435184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45932.283941435184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45932.283941435184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45932.283941435184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45932.283941435184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45932.283941435184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45932.283941435184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45932.283941435184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45932.283941435184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45932.283941435184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45932.283941435184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45932.283941435184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45932.283941435184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45932.283941435184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45932.283941435184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45932.283941435184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45932.283941435184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45932.283941435184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45932.283941435184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45932.283941435184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45932.283941435184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45932.283941435184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45932.283941435184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45932.283941435184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45932.283941435184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45932.283941435184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45932.283941435184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45932.283941435184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45932.283941435184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45932.283941435184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45932.283941435184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45932.283941435184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45932.283941435184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45932.283941435184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45932.283941435184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45932.283941435184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45932.283941435184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45932.283941435184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45932.283941435184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45932.283941435184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45932.283941435184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45932.283941435184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45932.283941435184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45932.283941435184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45932.283941435184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45932.283941435184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45932.283941435184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45932.283941435184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45932.283941435184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45932.283941435184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45932.283941435184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45932.283941435184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45932.283941435184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45932.283941435184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45932.283941435184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45932.283941435184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45932.283941435184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45932.283941435184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45932.283941435184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45932.283941435184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45932.283941435184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45932.283941435184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45932.283941435184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45932.283941435184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45932.283941435184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45932.283941435184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45932.283941435184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45932.283941435184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45932.283941435184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45932.283941435184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45932.283941435184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45932.283941435184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45932.283941435184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45932.283941435184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45932.283941435184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45932.283941435184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45932.283941435184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45932.283941435184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45932.283941435184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45932.283941435184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45932.283941435184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45932.283941435184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45932.283941435184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45932.283941435184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45932.283941435184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45932.283941435184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45932.283941435184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45932.283941435184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45932.283941435184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45932.283941435184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45932.283941435184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45932.283941435184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45932.283941435184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45932.283941435184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45932.283941435184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45932.283941435184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45932.283941435184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45932.283941435184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45932.283941435184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45932.283941435184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45932.283941435184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45932.283941435184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45932.283941435184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45932.283941435184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45932.283941435184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45932.283941435184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45932.283941435184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45932.283941435184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45932.283941435184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45932.283941435184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45932.283941435184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45932.283941435184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45932.283941435184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45932.283941435184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45932.283941435184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45932.283941435184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45932.283941435184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45932.283941435184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45932.283941435184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45932.283941435184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45932.283941435184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45932.283941435184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45932.283941435184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45932.283941435184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45932.283941435184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45932.283941435184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45932.283941435184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45932.283941435184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45932.283941435184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45932.283941435184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45932.283941435184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45932.283941435184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45932.283941435184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45932.283941435184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45932.283941435184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45932.283941435184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45932.283941435184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45932.283941435184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45932.283941435184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45932.283941435184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45932.283941435184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45932.283941435184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45932.283941435184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45932.283941435184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45932.283941435184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45932.283941435184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45932.283941435184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45932.283941435184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45932.283941435184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45932.283941435184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45932.283941435184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45932.283941435184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45932.283941435184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45932.283941435184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45932.283941435184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45932.283941435184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45932.283941435184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45932.283941435184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45932.283941435184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45932.283941435184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45932.283941435184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45932.283941435184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45932.283941435184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45932.283941435184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45932.283941435184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45932.283941435184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45932.283941435184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45932.283941435184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45932.283941435184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45932.283941435184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45932.283941435184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45932.283941435184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45932.283941435184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45932.283941435184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45932.283941435184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45932.283941435184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45932.283941435184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45932.283941435184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45932.283941435184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45932.283941435184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45932.283941435184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45932.283941435184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45932.283941435184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45932.283941435184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45932.283941435184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45932.283941435184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45932.283941435184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45932.283941435184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45932.283941435184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45932.283941435184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45932.283941435184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45932.283941435184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45932.283941435184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45932.283941435184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45932.283941435184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45932.283941435184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45932.283941435184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45932.283941435184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45932.283941435184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45932.283941435184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45932.283941435184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45932.283941435184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45932.283941435184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45932.283941435184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45932.283941435184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45932.283941435184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45932.283941435184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45932.283941435184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45932.283941435184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45932.283941435184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45932.283941435184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45932.283941435184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45932.283941435184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45932.283941435184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45932.283941435184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45932.283941435184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45932.283941435184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45932.283941435184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45932.283941435184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45932.283941435184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45932.283941435184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45932.283941435184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45932.283941435184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45932.283941435184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45932.283941435184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45932.283941435184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45932.283941435184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45932.283941435184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45932.283941435184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45932.283941435184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45932.283941435184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45932.283941435184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45932.283941435184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45932.283941435184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45932.283941435184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45932.283941435184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45932.283941435184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45932.283941435184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45932.283941435184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45932.283941435184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45932.283941435184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45932.283941435184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45932.283941435184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45932.283941435184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45932.283941435184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45932.283941435184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45932.283941435184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45932.283941435184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45932.283941435184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45932.283941435184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45932.283941435184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45932.283941435184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45932.283941435184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45932.283941435184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45932.283941435184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45932.283941435184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45932.283941435184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45932.283941435184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45932.283941435184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45932.283941435184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45932.283941435184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45932.283941435184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45932.283941435184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45932.283941435184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45932.283941435184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45932.283941435184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45932.283941435184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45932.283941435184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45932.283941435184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45932.283941435184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45932.283941435184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45932.283941435184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45932.283941435184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45932.283941435184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45932.283941435184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45932.283941435184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45932.283941435184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45932.283941435184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45932.283941435184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45932.283941435184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45932.283941435184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45932.283941435184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45932.283941435184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45932.283941435184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45932.283941435184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45932.283941435184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45932.283941435184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45932.283941435184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45932.283941435184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45932.283941435184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45932.283941435184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45932.283941435184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45932.283941435184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45932.283941435184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45932.283941435184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45932.283941435184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45932.283941435184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45932.283941435184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45932.283941435184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45932.283941435184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45932.283941435184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45932.283941435184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45932.283941435184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45932.283941435184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45932.283941435184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45932.283941435184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45932.283941435184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45932.283941435184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45932.283941435184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45932.283941435184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45932.283941435184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45932.283941435184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45932.283941435184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45932.283941435184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45932.283941435184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45932.283941435184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45932.283941435184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45932.283941435184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45932.283941435184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45932.283941435184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45932.283941435184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45932.283941435184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45932.283941435184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45932.283941435184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45932.283941435184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45932.283941435184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45932.283941435184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45932.283941435184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45932.283941435184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45932.283941435184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45932.283941435184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45932.283941435184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45932.283941435184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45932.283941435184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45932.283941435184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45932.283941435184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45932.283941435184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45932.283941435184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45932.283941435184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45932.283941435184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45932.283941435184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45932.283941435184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45932.283941435184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45932.283941435184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45932.283941435184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45932.283941435184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45932.283941435184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45932.283941435184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45932.283941435184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45932.283941435184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45932.283941435184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45932.283941435184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45932.283941435184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45932.283941435184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45932.283941435184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45932.283941435184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45932.283941435184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45932.283941435184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45932.283941435184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45932.283941435184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45932.283941435184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45932.283941435184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45932.283941435184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45932.283941435184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45932.283941435184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45932.283941435184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45932.283941435184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45932.283941435184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45932.283941435184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45932.283941435184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45932.283941435184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45932.283941435184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45932.283941435184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45932.283941435184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45932.283941435184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45932.283941435184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45932.283941435184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45932.283941435184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45932.283941435184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45932.283941435184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45932.283941435184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45932.283941435184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45932.283941435184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45932.283941435184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45932.283941435184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45932.283941435184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45932.283941435184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45932.283941435184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45932.283941435184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45932.283941435184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45932.283941435184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45932.283941435184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45932.283941435184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45932.283941435184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45932.283941435184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45932.283941435184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45932.283941435184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45932.283941435184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45932.283941435184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45932.283941435184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45932.283941435184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45932.283941435184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45932.283941435184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45932.283941435184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45932.283941435184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45932.283941435184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45932.283941435184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45932.283941435184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45932.283941435184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45932.283941435184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45932.283941435184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45932.283941435184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45932.283941435184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45932.283941435184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45932.283941435184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45932.283941435184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45932.283941435184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45932.283941435184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45932.283941435184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45932.283941435184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45932.283941435184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45932.283941435184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45932.283941435184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45932.283941435184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45932.283941435184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45932.283941435184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45932.283941435184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45932.283941435184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45932.283941435184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45932.283941435184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45932.283941435184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45932.283941435184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45932.283941435184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45932.283941435184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45932.283941435184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45932.283941435184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45932.283941435184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45932.283941435184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45932.283941435184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45932.283941435184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45932.283941435184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45932.283941435184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45932.283941435184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45932.283941435184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45932.283941435184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45932.283941435184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45932.283941435184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45932.283941435184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45932.283941435184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45932.283941435184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45932.283941435184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45932.283941435184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45932.283941435184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45932.283941435184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45932.283941435184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45932.283941435184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45932.283941435184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45932.283941435184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45932.283941435184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45932.283941435184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45932.283941435184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45932.283941435184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45932.283941435184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45932.283941435184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45932.283941435184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45932.283941435184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45932.283941435184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45932.283941435184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45932.283941435184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45932.283941435184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45932.283941435184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45932.283941435184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45932.283941435184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45932.283941435184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45932.283941435184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45932.283941435184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45932.283941435184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45932.283941435184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45932.283941435184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45932.283941435184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45932.283941435184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45932.283941435184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45932.283941435184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45932.283941435184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45932.283941435184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45932.283941435184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45932.283941435184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45932.283941435184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45932.283941435184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45932.283941435184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45932.283941435184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45932.283941435184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45932.283941435184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45932.283941435184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45932.283941435184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45932.283941435184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45932.283941435184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45932.283941435184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45932.283941435184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45932.283941435184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45932.283941435184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45932.283941435184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45932.283941435184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45932.283941435184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45932.283941435184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45932.283941435184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45932.283941435184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45932.283941435184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45932.283941435184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45932.283941435184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45932.283941435184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45932.283941435184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45932.283941435184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45932.283941435184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45932.283941435184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45932.283941435184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45932.283941435184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45932.283941435184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45932.283941435184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45932.283941435184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45932.283941435184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45932.283941435184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45932.283941435184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45932.283941435184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45932.283941435184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45932.283941435184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45932.283941435184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45932.283941435184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45932.283941435184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45932.283941435184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45932.283941435184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45932.283941435184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45932.283941435184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45932.283941435184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45932.283941435184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45932.283941435184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45932.283941435184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45932.283941435184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45932.283941435184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45932.283941435184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45932.283941435184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45932.283941435184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45932.283941435184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45932.283941435184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45932.283941435184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45932.283941435184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45932.283941435184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45932.283941435184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45932.283941435184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45932.283941435184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45932.283941435184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45932.283941435184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45932.283941435184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45932.283941435184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45932.283941435184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45932.283941435184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45932.283941435184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45932.283941435184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45932.283941435184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45932.283941435184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45932.283941435184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45932.283941435184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45932.283941435184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45932.283941435184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45932.283941435184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45932.283941435184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45932.283941435184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45932.283941435184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45932.283941435184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45932.283941435184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45932.283941435184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45932.283941435184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45932.283941435184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45932.283941435184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45932.283941435184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45932.283941435184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45932.283941435184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45932.283941435184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45932.283941435184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45932.283941435184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45932.283941435184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45932.283941435184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45932.283941435184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45932.283941435184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45932.283941435184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45932.283941435184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45932.283941435184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45932.283941435184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45932.283941435184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45932.283941435184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45932.283941435184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45932.283941435184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45932.283941435184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45932.283941435184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45932.283941435184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45932.283941435184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45932.283941435184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45932.283941435184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45932.283941435184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45932.283941435184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45932.283941435184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45932.283941435184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45932.283941435184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45932.283941435184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45932.283941435184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45932.283941435184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45932.283941435184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45932.283941435184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45932.283941435184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45932.283941435184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45932.283941435184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45932.283941435184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45932.283941435184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45932.283941435184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45932.283941435184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45932.283941435184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45932.283941435184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45932.283941435184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45932.283941435184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45932.283941435184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45932.283941435184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45932.283941435184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45932.283941435184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45932.283941435184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45932.283941435184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45932.283941435184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45932.283941435184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45932.283941435184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45932.283941435184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45932.283941435184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45932.283941435184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45932.283941435184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45932.283941435184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45932.283941435184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45932.283941435184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45932.283941435184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45932.283941435184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45932.283941435184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45932.283941435184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45932.283941435184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45932.283941435184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45932.283941435184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45932.283941435184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45932.283941435184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45932.283941435184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45932.283941435184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45932.283941435184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45932.283941435184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45932.283941435184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45932.283941435184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45932.283941435184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45932.283941435184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45932.283941435184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45932.283941435184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45932.283941435184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45932.283941435184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45932.283941435184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45932.283941435184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45932.283941435184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45932.283941435184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45932.283941435184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45932.283941435184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45932.283941435184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45932.283941435184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45932.283941435184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45932.283941435184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45932.283941435184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45932.283941435184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45932.283941435184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45932.283941435184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228.80322384258761</v>
      </c>
      <c r="H2" s="113">
        <v>45703.474768518521</v>
      </c>
      <c r="I2" s="110" t="str">
        <f>IFERROR(VLOOKUP(D2,DB!A:F,6,0),"")</f>
        <v>SCECO</v>
      </c>
      <c r="J2" s="110" t="str">
        <f>IFERROR(VLOOKUP(D2,DB!A:G,7,0),"")</f>
        <v>Dead</v>
      </c>
      <c r="K2" s="115" t="s">
        <v>39060</v>
      </c>
      <c r="L2" s="107" t="str">
        <f>IFERROR(VLOOKUP(D2,DB!A:I,9,0),"")</f>
        <v>Latis</v>
      </c>
    </row>
    <row r="3" spans="1:16" ht="15" customHeight="1">
      <c r="A3" s="110" t="s">
        <v>39061</v>
      </c>
      <c r="B3" s="110" t="str">
        <f>IFERROR(VLOOKUP(D3,DB!A:K,11,0),"")</f>
        <v>R4</v>
      </c>
      <c r="C3" s="111">
        <v>2</v>
      </c>
      <c r="D3" s="107" t="s">
        <v>39062</v>
      </c>
      <c r="E3" s="112" t="s">
        <v>38964</v>
      </c>
      <c r="F3" s="113">
        <v>45930.890277777777</v>
      </c>
      <c r="G3" s="114">
        <f ca="1">IFERROR(NOW()-F3,"")</f>
        <v>1.3936636574071599</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1</v>
      </c>
      <c r="D4" s="107" t="s">
        <v>36334</v>
      </c>
      <c r="E4" s="112" t="s">
        <v>38964</v>
      </c>
      <c r="F4" s="113">
        <v>45931.942245370374</v>
      </c>
      <c r="G4" s="114">
        <f ca="1">IFERROR(NOW()-F4,"")</f>
        <v>0.34169606481009396</v>
      </c>
      <c r="H4" s="113">
        <v>45931.936539351853</v>
      </c>
      <c r="I4" s="110" t="str">
        <f>IFERROR(VLOOKUP(D4,DB!A:F,6,0),"")</f>
        <v>Generator-SG</v>
      </c>
      <c r="J4" s="110" t="str">
        <f>IFERROR(VLOOKUP(D4,DB!A:G,7,0),"")</f>
        <v>No BB Shifted</v>
      </c>
      <c r="K4" s="115" t="s">
        <v>39065</v>
      </c>
      <c r="L4" s="107" t="str">
        <f>IFERROR(VLOOKUP(D4,DB!A:I,9,0),"")</f>
        <v>Latis</v>
      </c>
    </row>
    <row r="5" spans="1:16" ht="15" customHeight="1">
      <c r="A5" s="110"/>
      <c r="B5" s="110" t="str">
        <f>IFERROR(VLOOKUP(D5,DB!A:K,11,0),"")</f>
        <v/>
      </c>
      <c r="C5" s="111"/>
      <c r="D5" s="107"/>
      <c r="E5" s="112"/>
      <c r="F5" s="113"/>
      <c r="G5" s="114">
        <f ca="1">IFERROR(NOW()-F5,"")</f>
        <v>45932.283941435184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45932.283941435184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45932.283941435184</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45932.283941435184</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45932.283941435184</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45932.283941435184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45932.283941435184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45932.283941435184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45932.283941435184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45932.283941435184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45932.283941435184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45932.283941435184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45932.283941435184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45932.283941435184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45932.283941435184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45932.283941435184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45932.283941435184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45932.283941435184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45932.283941435184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45932.283941435184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45932.283941435184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45932.283941435184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45932.283941435184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45932.283941435184</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40.451881249995495</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6.0950641203671694</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45932.283941435184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45932.283941435184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45932.283941435184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45932.283941435184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45932.283941435184</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45932.283941435184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45932.283941435184</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45932.283941435184</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45932.283941435184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45932.283941435184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45932.283941435184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45932.283941435184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45932.283941435184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45932.283941435184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45932.283941435184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45932.283941435184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45932.283941435184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45932.283941435184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45932.283941435184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45932.283941435184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45932.283941435184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45932.283941435184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45932.283941435184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45932.283941435184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45932.283941435184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45932.283941435184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45932.283941435184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45932.283941435184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45932.283941435184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45932.283941435184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45932.283941435184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45932.283941435184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45932.283941435184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45932.283941435184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45932.283941435184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45932.283941435184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45932.283941435184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45932.283941435184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45932.283941435184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45932.283941435184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45932.283941435184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45932.283941435184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45932.283941435184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45932.283941435184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45932.283941435184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45932.283941435184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45932.283941435184</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45932.283941435184</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45932.283941435184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45932.283941435184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45932.283941435184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45932.283941435184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45932.283941435184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45932.283941435184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45932.283941435184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45932.283941435184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45932.283941435184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45932.283941435184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45932.283941435184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45932.283941435184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45932.283941435184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45932.283941435184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45932.283941435184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45932.283941435184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45932.283941435184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45932.283941435184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45932.283941435184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45932.283941435184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45932.283941435184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45932.283941435184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45932.283941435184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45932.283941435184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45932.283941435184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45932.283941435184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45932.283941435184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45932.283941435184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45932.283941435184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45932.283941435184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45932.283941435184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45932.283941435184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45932.283941435184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45932.283941435184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45932.283941435184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45932.283941435184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45932.283941435184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45932.283941435184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45932.283941435184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45932.283941435184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45932.283941435184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45932.283941435184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45932.283941435184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45932.283941435184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45932.283941435184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45932.283941435184</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45932.283941435184</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45932.283941435184</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45932.283941435184</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45932.283941435184</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45932.283941435184</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45932.283941435184</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45932.283941435184</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45932.283941435184</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45932.283941435184</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45932.283941435184</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45932.283941435184</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45932.283941435184</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45932.283941435184</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45932.283941435184</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45932.283941435184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45932.283941435184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45932.283941435184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45932.283941435184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45932.283941435184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45932.283941435184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45932.283941435184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45932.283941435184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45932.283941435184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45932.283941435184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45932.283941435184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45932.283941435184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45932.283941435184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45932.283941435184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45932.283941435184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45932.283941435184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45932.283941435184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45932.283941435184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45932.283941435184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45932.283941435184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45932.283941435184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45932.283941435184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45932.283941435184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45932.283941435184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45932.283941435184</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45932.283941435184</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45932.283941435184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45932.283941435184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45932.283941435184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45932.283941435184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45932.283941435184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45932.283941435184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45932.283941435184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45932.283941435184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45932.283941435184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45932.283941435184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45932.283941435184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45932.283941435184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45932.283941435184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45932.283941435184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45932.283941435184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45932.283941435184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45932.283941435184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45932.283941435184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45932.283941435184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45932.283941435184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45932.283941435184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45932.283941435184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45932.283941435184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45932.283941435184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45932.283941435184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45932.283941435184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45932.283941435184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45932.283941435184</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45932.283941435184</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45932.283941435184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45932.283941435184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45932.283941435184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45932.283941435184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45932.283941435184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45932.283941435184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45932.283941435184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45932.283941435184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45932.283941435184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45932.283941435184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45932.283941435184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45932.283941435184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45932.283941435184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45932.283941435184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45932.283941435184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45932.283941435184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45932.283941435184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45932.283941435184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45932.283941435184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45932.283941435184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45932.283941435184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45932.283941435184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45932.283941435184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45932.283941435184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45932.283941435184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45932.283941435184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45932.283941435184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45932.283941435184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45932.283941435184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45932.283941435184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45932.283941435184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45932.283941435184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45932.283941435184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45932.283941435184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45932.283941435184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45932.283941435184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45932.283941435184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45932.283941435184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45932.283941435184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45932.283941435184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45932.283941435184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45932.283941435184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45932.283941435184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45932.283941435184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45932.283941435184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45932.283941435184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45932.283941435184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45932.283941435184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45932.283941435184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45932.283941435184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45932.283941435184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45932.283941435184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45932.283941435184</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45932.283941435184</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39070</v>
      </c>
      <c r="B2" s="140" t="s">
        <v>5398</v>
      </c>
      <c r="C2" s="140">
        <v>1</v>
      </c>
      <c r="D2" s="140" t="s">
        <v>32861</v>
      </c>
      <c r="E2" s="140" t="s">
        <v>39071</v>
      </c>
      <c r="F2" s="141">
        <v>45929.14371527778</v>
      </c>
      <c r="G2" s="142">
        <f ca="1">IFERROR(NOW()-F2,"-")</f>
        <v>3.1402261574039585</v>
      </c>
      <c r="H2" s="140">
        <v>45929.455266203702</v>
      </c>
      <c r="I2" s="140" t="str">
        <f>IFERROR(VLOOKUP(D2,DB!A:F,6,0),"")</f>
        <v>SCECO</v>
      </c>
      <c r="J2" s="140" t="str">
        <f>IFERROR(VLOOKUP(D2,DB!A:G,7,0),"")</f>
        <v>In progress</v>
      </c>
      <c r="K2" s="140" t="s">
        <v>39072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39073</v>
      </c>
      <c r="B3" s="140" t="s">
        <v>5398</v>
      </c>
      <c r="C3" s="140">
        <v>1</v>
      </c>
      <c r="D3" s="140" t="s">
        <v>34463</v>
      </c>
      <c r="E3" s="140" t="s">
        <v>39071</v>
      </c>
      <c r="F3" s="141">
        <v>45926.772847222222</v>
      </c>
      <c r="G3" s="142">
        <f ca="1">IFERROR(NOW()-F3,"-")</f>
        <v>5.511094212961325</v>
      </c>
      <c r="H3" s="140">
        <v>45927.449074074102</v>
      </c>
      <c r="I3" s="140" t="str">
        <f>IFERROR(VLOOKUP(D3,DB!A:F,6,0),"")</f>
        <v>SCECO</v>
      </c>
      <c r="J3" s="140" t="str">
        <f>IFERROR(VLOOKUP(D3,DB!A:G,7,0),"")</f>
        <v>Weak</v>
      </c>
      <c r="K3" s="140" t="s">
        <v>39072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39074</v>
      </c>
      <c r="B4" s="140" t="s">
        <v>5398</v>
      </c>
      <c r="C4" s="140">
        <v>1</v>
      </c>
      <c r="D4" s="140" t="s">
        <v>33408</v>
      </c>
      <c r="E4" s="140" t="s">
        <v>39071</v>
      </c>
      <c r="F4" s="141">
        <v>45931.800995370373</v>
      </c>
      <c r="G4" s="142">
        <f ca="1">IFERROR(NOW()-F4,"-")</f>
        <v>0.48294606481067603</v>
      </c>
      <c r="H4" s="141">
        <v>45931.881805555553</v>
      </c>
      <c r="I4" s="140" t="str">
        <f>IFERROR(VLOOKUP(D4,DB!A:F,6,0),"")</f>
        <v>SCECO</v>
      </c>
      <c r="J4" s="140" t="str">
        <f>IFERROR(VLOOKUP(D4,DB!A:G,7,0),"")</f>
        <v>Dead</v>
      </c>
      <c r="K4" s="140" t="s">
        <v>39072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39075</v>
      </c>
      <c r="B5" s="140" t="str">
        <f>IFERROR(VLOOKUP(D5,DB!A:K,11,0),"")</f>
        <v>R6</v>
      </c>
      <c r="C5" s="140">
        <v>2</v>
      </c>
      <c r="D5" s="140" t="s">
        <v>38941</v>
      </c>
      <c r="E5" s="140" t="s">
        <v>39071</v>
      </c>
      <c r="F5" s="141">
        <v>45931.827256944445</v>
      </c>
      <c r="G5" s="142">
        <f ca="1">IFERROR(NOW()-F5,"-")</f>
        <v>0.456684490738553</v>
      </c>
      <c r="H5" s="141">
        <v>45931.799745370372</v>
      </c>
      <c r="I5" s="140" t="str">
        <f>IFERROR(VLOOKUP(D5,DB!A:F,6,0),"")</f>
        <v>Generator-SG</v>
      </c>
      <c r="J5" s="140" t="str">
        <f>IFERROR(VLOOKUP(D5,DB!A:G,7,0),"")</f>
        <v>Vandalized</v>
      </c>
      <c r="K5" s="140" t="s">
        <v>39076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39077</v>
      </c>
      <c r="B6" s="140" t="str">
        <f>IFERROR(VLOOKUP(D6,DB!A:K,11,0),"")</f>
        <v>R6</v>
      </c>
      <c r="C6" s="140">
        <v>1</v>
      </c>
      <c r="D6" s="140" t="s">
        <v>34355</v>
      </c>
      <c r="E6" s="140" t="s">
        <v>39071</v>
      </c>
      <c r="F6" s="145">
        <v>45932.181666666664</v>
      </c>
      <c r="G6" s="142">
        <f ca="1">IFERROR(NOW()-F6,"-")</f>
        <v>0.10227476852014661</v>
      </c>
      <c r="H6" s="145">
        <v>45932.175821759258</v>
      </c>
      <c r="I6" s="140" t="str">
        <f>IFERROR(VLOOKUP(D6,DB!A:F,6,0),"")</f>
        <v>SCECO</v>
      </c>
      <c r="J6" s="140" t="str">
        <f>IFERROR(VLOOKUP(D6,DB!A:G,7,0),"")</f>
        <v>Vandalized</v>
      </c>
      <c r="K6" s="140" t="s">
        <v>39078</v>
      </c>
      <c r="L6" s="140" t="str">
        <f>IFERROR(VLOOKUP(D6,DB!A:I,9,0),"")</f>
        <v>Latis</v>
      </c>
    </row>
    <row r="7" spans="1:16383" ht="31.5" customHeight="1">
      <c r="A7" s="121"/>
      <c r="B7" s="140" t="str">
        <f>IFERROR(VLOOKUP(D7,DB!A:K,11,0),"")</f>
        <v/>
      </c>
      <c r="C7" s="140"/>
      <c r="D7" s="140"/>
      <c r="E7" s="140"/>
      <c r="F7" s="140"/>
      <c r="G7" s="142">
        <f ca="1">IFERROR(NOW()-F7,"-")</f>
        <v>45932.283941435184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45932.283941435184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45932.283941435184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45932.283941435184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45932.283941435184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45932.283941435184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45932.283941435184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45932.283941435184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45932.283941435184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45932.283941435184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45932.283941435184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45932.283941435184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45932.283941435184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45932.283941435184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45932.283941435184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45932.283941435184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45932.283941435184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45932.283941435184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45932.283941435184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45932.283941435184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45932.283941435184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45932.283941435184</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45932.283941435184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45932.283941435184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45932.283941435184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45932.283941435184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45932.283941435184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45932.283941435184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45932.283941435184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45932.283941435184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45932.283941435184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45932.283941435184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45932.283941435184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45932.283941435184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45932.283941435184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45932.283941435184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45932.283941435184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45932.283941435184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45932.283941435184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45932.283941435184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45932.283941435184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45932.283941435184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45932.283941435184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45932.283941435184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45932.283941435184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45932.283941435184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45932.283941435184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45932.283941435184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45932.283941435184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45932.283941435184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45932.283941435184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45932.283941435184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45932.283941435184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45932.283941435184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45932.283941435184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45932.283941435184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45932.283941435184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45932.283941435184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45932.283941435184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45932.283941435184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45932.283941435184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45932.283941435184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45932.283941435184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45932.283941435184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45932.283941435184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45932.283941435184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45932.283941435184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45932.283941435184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45932.283941435184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45932.283941435184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45932.283941435184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45932.283941435184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45932.283941435184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45932.283941435184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45932.283941435184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45932.283941435184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45932.283941435184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45932.283941435184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45932.283941435184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45932.283941435184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45932.283941435184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45932.283941435184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45932.283941435184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45932.283941435184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45932.283941435184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45932.283941435184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45932.283941435184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45932.283941435184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45932.283941435184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45932.283941435184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45932.283941435184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45932.283941435184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45932.283941435184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45932.283941435184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45932.283941435184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45932.283941435184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45932.283941435184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45932.283941435184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45932.283941435184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45932.283941435184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45932.283941435184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45932.283941435184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45932.283941435184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45932.283941435184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45932.283941435184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45932.283941435184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45932.283941435184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45932.283941435184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45932.283941435184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45932.283941435184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45932.283941435184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45932.283941435184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45932.283941435184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45932.283941435184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45932.283941435184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45932.283941435184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45932.283941435184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45932.283941435184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45932.283941435184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45932.283941435184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45932.283941435184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45932.283941435184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45932.283941435184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45932.283941435184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45932.283941435184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45932.283941435184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45932.283941435184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45932.283941435184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45932.283941435184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45932.283941435184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45932.283941435184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45932.283941435184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45932.283941435184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45932.283941435184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45932.283941435184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45932.283941435184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45932.283941435184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45932.283941435184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45932.283941435184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45932.283941435184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45932.283941435184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45932.283941435184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45932.283941435184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45932.283941435184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45932.283941435184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45932.283941435184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45932.283941435184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45932.283941435184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45932.283941435184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45932.283941435184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45932.283941435184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45932.283941435184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45932.283941435184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45932.283941435184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45932.283941435184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45932.283941435184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45932.283941435184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45932.283941435184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45932.283941435184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45932.283941435184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45932.283941435184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45932.283941435184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45932.283941435184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45932.283941435184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45932.283941435184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45932.283941435184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45932.283941435184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45932.283941435184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45932.283941435184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45932.283941435184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45932.283941435184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45932.283941435184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45932.283941435184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45932.283941435184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45932.283941435184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45932.283941435184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45932.283941435184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45932.283941435184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45932.283941435184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45932.283941435184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45932.283941435184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45932.283941435184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45932.283941435184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45932.283941435184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45932.283941435184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45932.283941435184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45932.283941435184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45932.283941435184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45932.283941435184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45932.283941435184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45932.283941435184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45932.283941435184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45932.283941435184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45932.283941435184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45932.283941435184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45932.283941435184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45932.283941435184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45932.283941435184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45932.283941435184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45932.283941435184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45932.283941435184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45932.283941435184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45932.283941435184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45932.283941435184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45932.283941435184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45932.283941435184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45932.283941435184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45932.283941435184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45932.283941435184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45932.283941435184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45932.283941435184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45932.283941435184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45932.283941435184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45932.283941435184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45932.283941435184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45932.283941435184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45932.283941435184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45932.283941435184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45932.283941435184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45932.283941435184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45932.283941435184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45932.283941435184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45932.283941435184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45932.283941435184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45932.283941435184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45932.283941435184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45932.283941435184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45932.283941435184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45932.283941435184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45932.283941435184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45932.283941435184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45932.283941435184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45932.283941435184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45932.283941435184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45932.283941435184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45932.283941435184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45932.283941435184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45932.283941435184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45932.283941435184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45932.283941435184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45932.283941435184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45932.283941435184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45932.283941435184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45932.283941435184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45932.283941435184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45932.283941435184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45932.283941435184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45932.283941435184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45932.283941435184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45932.283941435184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45932.283941435184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45932.283941435184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45932.283941435184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45932.283941435184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45932.283941435184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45932.283941435184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45932.283941435184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45932.283941435184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45932.283941435184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45932.283941435184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45932.283941435184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45932.283941435184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45932.283941435184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45932.283941435184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45932.283941435184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45932.283941435184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45932.283941435184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45932.283941435184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45932.283941435184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45932.283941435184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45932.283941435184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45932.283941435184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45932.283941435184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45932.283941435184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45932.283941435184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45932.283941435184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45932.283941435184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45932.283941435184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45932.283941435184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45932.283941435184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45932.283941435184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45932.283941435184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45932.283941435184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45932.283941435184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45932.283941435184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45932.283941435184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45932.283941435184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45932.283941435184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45932.283941435184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45932.283941435184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45932.283941435184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45932.283941435184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45932.283941435184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45932.283941435184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45932.283941435184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45932.283941435184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45932.283941435184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45932.283941435184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45932.283941435184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45932.283941435184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45932.283941435184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45932.283941435184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45932.283941435184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45932.283941435184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45932.283941435184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45932.283941435184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45932.283941435184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45932.283941435184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45932.283941435184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45932.283941435184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45932.283941435184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45932.283941435184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45932.283941435184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45932.283941435184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45932.283941435184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45932.283941435184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45932.283941435184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45932.283941435184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45932.283941435184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45932.283941435184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45932.283941435184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45932.283941435184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45932.283941435184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45932.283941435184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45932.283941435184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45932.283941435184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45932.283941435184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45932.283941435184</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2025-10-02T03:49:07Z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