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60" documentId="13_ncr:1_{F6CB121F-512D-4AA6-A0C1-0FB36C537598}" xr6:coauthVersionLast="47" xr6:coauthVersionMax="47" xr10:uidLastSave="{459B4334-84F9-4270-8C11-91AD25DB7339}"/>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<sst xmlns="http://schemas.openxmlformats.org/spreadsheetml/2006/main" count="179024" uniqueCount="39104">
  <si>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</si>
  <si>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</si>
  <si>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</si>
  <si>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</si>
  <si>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</si>
  <si>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</si>
  <si>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</si>
  <si>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</si>
  <si>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</si>
  <si>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</si>
  <si>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</si>
  <si>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</si>
  <si>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</si>
  <si>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</si>
  <si>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</si>
  <si>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</si>
  <si>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</si>
  <si>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</si>
  <si>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</si>
  <si>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</si>
  <si>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</si>
  <si>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</si>
  <si>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</si>
  <si>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</si>
  <si>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</si>
  <si>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</si>
  <si>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</si>
  <si>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</si>
  <si>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</si>
  <si>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</si>
  <si>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</si>
  <si>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</si>
  <si>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</si>
  <si>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</si>
  <si>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</si>
  <si>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</si>
  <si>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</si>
  <si>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</si>
  <si>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</si>
  <si>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</si>
  <si>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</si>
  <si>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</si>
  <si>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</si>
  <si>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</si>
  <si>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</si>
  <si>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</si>
  <si>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</si>
  <si>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</si>
  <si>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</si>
  <si>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</si>
  <si>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</si>
  <si>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</si>
  <si>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</si>
  <si>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</si>
  <si>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</si>
  <si>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</si>
  <si>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</si>
  <si>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</si>
  <si>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</si>
  <si>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</si>
  <si>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</si>
  <si>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</si>
  <si>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</si>
  <si>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</si>
  <si>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</si>
  <si>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</si>
  <si>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</si>
  <si>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</si>
  <si>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</si>
  <si>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</si>
  <si>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</si>
  <si>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</si>
  <si>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</si>
  <si>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</si>
  <si>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</si>
  <si>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</si>
  <si>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</si>
  <si>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</si>
  <si>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</si>
  <si>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</si>
  <si>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</si>
  <si>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</si>
  <si>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</si>
  <si>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</si>
  <si>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</si>
  <si>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</si>
  <si>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</si>
  <si>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</si>
  <si>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</si>
  <si>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</si>
  <si>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</si>
  <si>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</si>
  <si>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</si>
  <si>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</si>
  <si>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</si>
  <si>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</si>
  <si>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</si>
  <si>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</si>
  <si>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</si>
  <si>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</si>
  <si>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</si>
  <si>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</si>
  <si>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</si>
  <si>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</si>
  <si>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</si>
  <si>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</si>
  <si>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</si>
  <si>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</si>
  <si>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</si>
  <si>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</si>
  <si>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</si>
  <si>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</si>
  <si>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</si>
  <si>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</si>
  <si>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</si>
  <si>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</si>
  <si>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</si>
  <si>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</si>
  <si>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</si>
  <si>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</si>
  <si>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</si>
  <si>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</si>
  <si>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</si>
  <si>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</si>
  <si>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</si>
  <si>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</si>
  <si>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</si>
  <si>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</si>
  <si>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</si>
  <si>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</si>
  <si>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</si>
  <si>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</si>
  <si>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</si>
  <si>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</si>
  <si>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</si>
  <si>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</si>
  <si>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</si>
  <si>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</si>
  <si>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</si>
  <si>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</si>
  <si>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</si>
  <si>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</si>
  <si>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</si>
  <si>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</si>
  <si>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</si>
  <si>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</si>
  <si>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</si>
  <si>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</si>
  <si>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</si>
  <si>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</si>
  <si>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</si>
  <si>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</si>
  <si>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</si>
  <si>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</si>
  <si>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</si>
  <si>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</si>
  <si>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</si>
  <si>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</si>
  <si>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</si>
  <si>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</si>
  <si>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</si>
  <si>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</si>
  <si>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</si>
  <si>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</si>
  <si>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</si>
  <si>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</si>
  <si>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</si>
  <si>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</si>
  <si>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</si>
  <si>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</si>
  <si>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</si>
  <si>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</si>
  <si>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</si>
  <si>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</si>
  <si>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</si>
  <si>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</si>
  <si>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</si>
  <si>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</si>
  <si>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</si>
  <si>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</si>
  <si>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</si>
  <si>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</si>
  <si>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</si>
  <si>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</si>
  <si>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</si>
  <si>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</si>
  <si>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</si>
  <si>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</si>
  <si>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</si>
  <si>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</si>
  <si>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</si>
  <si>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</si>
  <si>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</si>
  <si>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</si>
  <si>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</si>
  <si>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</si>
  <si>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</si>
  <si>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</si>
  <si>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</si>
  <si>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</si>
  <si>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</si>
  <si>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</si>
  <si>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</si>
  <si>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</si>
  <si>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</si>
  <si>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</si>
  <si>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</si>
  <si>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</si>
  <si>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</si>
  <si>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</si>
  <si>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</si>
  <si>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</si>
  <si>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</si>
  <si>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</si>
  <si>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</si>
  <si>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</si>
  <si>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</si>
  <si>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</si>
  <si>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</si>
  <si>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</si>
  <si>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</si>
  <si>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</si>
  <si>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</si>
  <si>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</si>
  <si>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</si>
  <si>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</si>
  <si>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</si>
  <si>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</si>
  <si>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</si>
  <si>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</si>
  <si>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</si>
  <si>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</si>
  <si>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</si>
  <si>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</si>
  <si>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</si>
  <si>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</si>
  <si>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</si>
  <si>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</si>
  <si>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</si>
  <si>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</si>
  <si>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</si>
  <si>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</si>
  <si>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</si>
  <si>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</si>
  <si>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</si>
  <si>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</si>
  <si>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</si>
  <si>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</si>
  <si>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</si>
  <si>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</si>
  <si>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</si>
  <si>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</si>
  <si>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</si>
  <si>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</si>
  <si>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</si>
  <si>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</si>
  <si>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</si>
  <si>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</si>
  <si>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</si>
  <si>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</si>
  <si>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</si>
  <si>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</si>
  <si>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</si>
  <si>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</si>
  <si>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</si>
  <si>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</si>
  <si>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</si>
  <si>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</si>
  <si>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</si>
  <si>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</si>
  <si>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</si>
  <si>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</si>
  <si>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</si>
  <si>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</si>
  <si>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</si>
  <si>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</si>
  <si>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</si>
  <si>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</si>
  <si>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</si>
  <si>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</si>
  <si>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</si>
  <si>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</si>
  <si>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</si>
  <si>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</si>
  <si>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</si>
  <si>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</si>
  <si>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</si>
  <si>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</si>
  <si>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</si>
  <si>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</si>
  <si>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</si>
  <si>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</si>
  <si>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</si>
  <si>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</si>
  <si>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</si>
  <si>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</si>
  <si>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</si>
  <si>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</si>
  <si>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</si>
  <si>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</si>
  <si>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</si>
  <si>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</si>
  <si>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</si>
  <si>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</si>
  <si>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</si>
  <si>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</si>
  <si>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</si>
  <si>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</si>
  <si>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</si>
  <si>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</si>
  <si>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</si>
  <si>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</si>
  <si>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</si>
  <si>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</si>
  <si>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</si>
  <si>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</si>
  <si>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</si>
  <si>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</si>
  <si>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</si>
  <si>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</si>
  <si>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</si>
  <si>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</si>
  <si>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</si>
  <si>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</si>
  <si>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</si>
  <si>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</si>
  <si>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</si>
  <si>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</si>
  <si>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</si>
  <si>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</si>
  <si>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</si>
  <si>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</si>
  <si>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</si>
  <si>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</si>
  <si>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</si>
  <si>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</si>
  <si>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</si>
  <si>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</si>
  <si>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</si>
  <si>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</si>
  <si>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</si>
  <si>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</si>
  <si>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</si>
  <si>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</si>
  <si>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</si>
  <si>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</si>
  <si>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</si>
  <si>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</si>
  <si>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</si>
  <si>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</si>
  <si>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</si>
  <si>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</si>
  <si>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</si>
  <si>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</si>
  <si>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</si>
  <si>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</si>
  <si>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</si>
  <si>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</si>
  <si>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</si>
  <si>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</si>
  <si>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</si>
  <si>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</si>
  <si>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</si>
  <si>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</si>
  <si>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</si>
  <si>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</si>
  <si>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</si>
  <si>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</si>
  <si>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</si>
  <si>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</si>
  <si>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</si>
  <si>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</si>
  <si>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</si>
  <si>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</si>
  <si>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</si>
  <si>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</si>
  <si>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</si>
  <si>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</si>
  <si>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</si>
  <si>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</si>
  <si>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</si>
  <si>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</si>
  <si>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</si>
  <si>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</si>
  <si>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</si>
  <si>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</si>
  <si>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</si>
  <si>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</si>
  <si>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</si>
  <si>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</si>
  <si>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</si>
  <si>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</si>
  <si>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</si>
  <si>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</si>
  <si>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</si>
  <si>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</si>
  <si>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</si>
  <si>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</si>
  <si>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</si>
  <si>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</si>
  <si>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</si>
  <si>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</si>
  <si>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</si>
  <si>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</si>
  <si>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</si>
  <si>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</si>
  <si>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</si>
  <si>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</si>
  <si>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</si>
  <si>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</si>
  <si>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</si>
  <si>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</si>
  <si>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</si>
  <si>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</si>
  <si>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</si>
  <si>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</si>
  <si>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</si>
  <si>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</si>
  <si>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</si>
  <si>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</si>
  <si>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</si>
  <si>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</si>
  <si>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</si>
  <si>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</si>
  <si>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</si>
  <si>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</si>
  <si>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</si>
  <si>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</si>
  <si>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</si>
  <si>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</si>
  <si>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</si>
  <si>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</si>
  <si>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</si>
  <si>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</si>
  <si>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</si>
  <si>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</si>
  <si>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</si>
  <si>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</si>
  <si>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</si>
  <si>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</si>
  <si>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</si>
  <si>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</si>
  <si>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</si>
  <si>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</si>
  <si>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</si>
  <si>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</si>
  <si>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</si>
  <si>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</si>
  <si>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</si>
  <si>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</si>
  <si>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</si>
  <si>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</si>
  <si>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</si>
  <si>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</si>
  <si>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</si>
  <si>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</si>
  <si>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</si>
  <si>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</si>
  <si>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</si>
  <si>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</si>
  <si>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</si>
  <si>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</si>
  <si>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</si>
  <si>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</si>
  <si>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</si>
  <si>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</si>
  <si>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</si>
  <si>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</si>
  <si>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</si>
  <si>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</si>
  <si>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</si>
  <si>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</si>
  <si>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</si>
  <si>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</si>
  <si>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</si>
  <si>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</si>
  <si>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</si>
  <si>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</si>
  <si>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</si>
  <si>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</si>
  <si>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</si>
  <si>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</si>
  <si>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</si>
  <si>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</si>
  <si>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</si>
  <si>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</si>
  <si>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</si>
  <si>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</si>
  <si>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</si>
  <si>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</si>
  <si>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</si>
  <si>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</si>
  <si>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</si>
  <si>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</si>
  <si>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</si>
  <si>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</si>
  <si>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</si>
  <si>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</si>
  <si>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</si>
  <si>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</si>
  <si>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</si>
  <si>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</si>
  <si>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</si>
  <si>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</si>
  <si>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</si>
  <si>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</si>
  <si>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</si>
  <si>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</si>
  <si>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</si>
  <si>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</si>
  <si>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</si>
  <si>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</si>
  <si>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</si>
  <si>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</si>
  <si>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</si>
  <si>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</si>
  <si>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</si>
  <si>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</si>
  <si>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</si>
  <si>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</si>
  <si>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</si>
  <si>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</si>
  <si>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</si>
  <si>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</si>
  <si>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</si>
  <si>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</si>
  <si>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</si>
  <si>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</si>
  <si>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</si>
  <si>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</si>
  <si>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</si>
  <si>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</si>
  <si>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</si>
  <si>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</si>
  <si>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</si>
  <si>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</si>
  <si>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</si>
  <si>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</si>
  <si>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</si>
  <si>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</si>
  <si>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</si>
  <si>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</si>
  <si>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</si>
  <si>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</si>
  <si>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</si>
  <si>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</si>
  <si>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</si>
  <si>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</si>
  <si>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</si>
  <si>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</si>
  <si>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</si>
  <si>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</si>
  <si>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</si>
  <si>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</si>
  <si>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</si>
  <si>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</si>
  <si>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</si>
  <si>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</si>
  <si>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</si>
  <si>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</si>
  <si>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</si>
  <si>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</si>
  <si>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</si>
  <si>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</si>
  <si>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</si>
  <si>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</si>
  <si>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</si>
  <si>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</si>
  <si>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</si>
  <si>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</si>
  <si>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</si>
  <si>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</si>
  <si>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</si>
  <si>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</si>
  <si>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</si>
  <si>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</si>
  <si>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</si>
  <si>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</si>
  <si>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</si>
  <si>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</si>
  <si>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</si>
  <si>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</si>
  <si>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</si>
  <si>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</si>
  <si>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</si>
  <si>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</si>
  <si>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</si>
  <si>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</si>
  <si>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</si>
  <si>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</si>
  <si>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</si>
  <si>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</si>
  <si>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</si>
  <si>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</si>
  <si>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</si>
  <si>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</si>
  <si>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</si>
  <si>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</si>
  <si>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</si>
  <si>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</si>
  <si>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</si>
  <si>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</si>
  <si>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</si>
  <si>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</si>
  <si>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</si>
  <si>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</si>
  <si>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</si>
  <si>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</si>
  <si>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</si>
  <si>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</si>
  <si>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</si>
  <si>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</si>
  <si>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</si>
  <si>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</si>
  <si>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</si>
  <si>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</si>
  <si>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</si>
  <si>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</si>
  <si>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</si>
  <si>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</si>
  <si>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</si>
  <si>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</si>
  <si>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</si>
  <si>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</si>
  <si>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</si>
  <si>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</si>
  <si>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</si>
  <si>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</si>
  <si>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</si>
  <si>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</si>
  <si>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</si>
  <si>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</si>
  <si>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</si>
  <si>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</si>
  <si>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</si>
  <si>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</si>
  <si>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</si>
  <si>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</si>
  <si>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</si>
  <si>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</si>
  <si>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</si>
  <si>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</si>
  <si>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</si>
  <si>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</si>
  <si>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</si>
  <si>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</si>
  <si>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</si>
  <si>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</si>
  <si>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</si>
  <si>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</si>
  <si>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</si>
  <si>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</si>
  <si>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</si>
  <si>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</si>
  <si>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</si>
  <si>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</si>
  <si>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</si>
  <si>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</si>
  <si>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</si>
  <si>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</si>
  <si>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</si>
  <si>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</si>
  <si>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</si>
  <si>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</si>
  <si>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</si>
  <si>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</si>
  <si>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</si>
  <si>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</si>
  <si>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</si>
  <si>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</si>
  <si>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</si>
  <si>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</si>
  <si>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</si>
  <si>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</si>
  <si>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</si>
  <si>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</si>
  <si>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</si>
  <si>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</si>
  <si>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</si>
  <si>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</si>
  <si>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</si>
  <si>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</si>
  <si>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</si>
  <si>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</si>
  <si>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</si>
  <si>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</si>
  <si>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</si>
  <si>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</si>
  <si>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</si>
  <si>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</si>
  <si>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</si>
  <si>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</si>
  <si>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</si>
  <si>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</si>
  <si>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</si>
  <si>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</si>
  <si>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</si>
  <si>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</si>
  <si>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</si>
  <si>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</si>
  <si>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</si>
  <si>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</si>
  <si>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</si>
  <si>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</si>
  <si>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</si>
  <si>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</si>
  <si>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</si>
  <si>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</si>
  <si>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</si>
  <si>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</si>
  <si>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</si>
  <si>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</si>
  <si>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</si>
  <si>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</si>
  <si>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</si>
  <si>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</si>
  <si>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</si>
  <si>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</si>
  <si>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</si>
  <si>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</si>
  <si>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</si>
  <si>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</si>
  <si>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</si>
  <si>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</si>
  <si>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</si>
  <si>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</si>
  <si>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</si>
  <si>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</si>
  <si>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</si>
  <si>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</si>
  <si>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</si>
  <si>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</si>
  <si>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</si>
  <si>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</si>
  <si>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</si>
  <si>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</si>
  <si>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</si>
  <si>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</si>
  <si>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</si>
  <si>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</si>
  <si>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</si>
  <si>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</si>
  <si>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</si>
  <si>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</si>
  <si>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</si>
  <si>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</si>
  <si>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</si>
  <si>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</si>
  <si>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</si>
  <si>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</si>
  <si>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</si>
  <si>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</si>
  <si>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</si>
  <si>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</si>
  <si>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</si>
  <si>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</si>
  <si>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</si>
  <si>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</si>
  <si>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</si>
  <si>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</si>
  <si>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</si>
  <si>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</si>
  <si>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</si>
  <si>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</si>
  <si>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</si>
  <si>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</si>
  <si>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</si>
  <si>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</si>
  <si>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</si>
  <si>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</si>
  <si>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</si>
  <si>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</si>
  <si>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</si>
  <si>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</si>
  <si>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</si>
  <si>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</si>
  <si>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</si>
  <si>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</si>
  <si>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</si>
  <si>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</si>
  <si>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</si>
  <si>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</si>
  <si>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</si>
  <si>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</si>
  <si>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</si>
  <si>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</si>
  <si>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</si>
  <si>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</si>
  <si>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</si>
  <si>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</si>
  <si>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</si>
  <si>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</si>
  <si>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</si>
  <si>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</si>
  <si>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</si>
  <si>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</si>
  <si>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</si>
  <si>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</si>
  <si>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</si>
  <si>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</si>
  <si>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</si>
  <si>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</si>
  <si>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</si>
  <si>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</si>
  <si>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</si>
  <si>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</si>
  <si>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</si>
  <si>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</si>
  <si>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</si>
  <si>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</si>
  <si>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</si>
  <si>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</si>
  <si>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</si>
  <si>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</si>
  <si>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</si>
  <si>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</si>
  <si>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</si>
  <si>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</si>
  <si>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</si>
  <si>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</si>
  <si>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</si>
  <si>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</si>
  <si>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</si>
  <si>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</si>
  <si>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</si>
  <si>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</si>
  <si>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</si>
  <si>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</si>
  <si>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</si>
  <si>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</si>
  <si>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</si>
  <si>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</si>
  <si>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</si>
  <si>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</si>
  <si>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</si>
  <si>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</si>
  <si>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</si>
  <si>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</si>
  <si>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</si>
  <si>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</si>
  <si>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</si>
  <si>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</si>
  <si>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</si>
  <si>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</si>
  <si>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</si>
  <si>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</si>
  <si>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</si>
  <si>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</si>
  <si>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</si>
  <si>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</si>
  <si>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</si>
  <si>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</si>
  <si>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</si>
  <si>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</si>
  <si>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</si>
  <si>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</si>
  <si>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</si>
  <si>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</si>
  <si>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</si>
  <si>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</si>
  <si>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</si>
  <si>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</si>
  <si>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</si>
  <si>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</si>
  <si>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</si>
  <si>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</si>
  <si>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</si>
  <si>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</si>
  <si>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</si>
  <si>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</si>
  <si>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</si>
  <si>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</si>
  <si>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</si>
  <si>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</si>
  <si>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</si>
  <si>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</si>
  <si>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</si>
  <si>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</si>
  <si>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</si>
  <si>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</si>
  <si>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</si>
  <si>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</si>
  <si>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</si>
  <si>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</si>
  <si>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</si>
  <si>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</si>
  <si>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</si>
  <si>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</si>
  <si>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</si>
  <si>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</si>
  <si>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</si>
  <si>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</si>
  <si>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</si>
  <si>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</si>
  <si>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</si>
  <si>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</si>
  <si>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</si>
  <si>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</si>
  <si>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</si>
  <si>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</si>
  <si>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</si>
  <si>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</si>
  <si>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</si>
  <si>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</si>
  <si>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</si>
  <si>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</si>
  <si>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</si>
  <si>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</si>
  <si>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</si>
  <si>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</si>
  <si>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</si>
  <si>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</si>
  <si>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</si>
  <si>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</si>
  <si>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</si>
  <si>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</si>
  <si>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</si>
  <si>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</si>
  <si>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</si>
  <si>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</si>
  <si>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</si>
  <si>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</si>
  <si>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</si>
  <si>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</si>
  <si>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</si>
  <si>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</si>
  <si>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</si>
  <si>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</si>
  <si>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</si>
  <si>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</si>
  <si>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</si>
  <si>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</si>
  <si>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</si>
  <si>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</si>
  <si>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</si>
  <si>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</si>
  <si>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</si>
  <si>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</si>
  <si>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</si>
  <si>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</si>
  <si>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</si>
  <si>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</si>
  <si>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</si>
  <si>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</si>
  <si>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</si>
  <si>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</si>
  <si>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</si>
  <si>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</si>
  <si>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</si>
  <si>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</si>
  <si>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</si>
  <si>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</si>
  <si>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</si>
  <si>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</si>
  <si>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</si>
  <si>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</si>
  <si>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</si>
  <si>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</si>
  <si>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</si>
  <si>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</si>
  <si>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</si>
  <si>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</si>
  <si>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</si>
  <si>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</si>
  <si>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</si>
  <si>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</si>
  <si>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</si>
  <si>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</si>
  <si>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</si>
  <si>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</si>
  <si>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</si>
  <si>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</si>
  <si>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</si>
  <si>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</si>
  <si>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</si>
  <si>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</si>
  <si>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</si>
  <si>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</si>
  <si>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</si>
  <si>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</si>
  <si>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</si>
  <si>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</si>
  <si>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</si>
  <si>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</si>
  <si>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</si>
  <si>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</si>
  <si>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</si>
  <si>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</si>
  <si>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</si>
  <si>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</si>
  <si>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</si>
  <si>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</si>
  <si>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</si>
  <si>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</si>
  <si>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</si>
  <si>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</si>
  <si>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</si>
  <si>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</si>
  <si>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</si>
  <si>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</si>
  <si>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</si>
  <si>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</si>
  <si>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</si>
  <si>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</si>
  <si>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</si>
  <si>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</si>
  <si>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</si>
  <si>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</si>
  <si>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</si>
  <si>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</si>
  <si>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</si>
  <si>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</si>
  <si>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</si>
  <si>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</si>
  <si>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</si>
  <si>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</si>
  <si>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</si>
  <si>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</si>
  <si>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</si>
  <si>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</si>
  <si>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</si>
  <si>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</si>
  <si>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</si>
  <si>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</si>
  <si>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</si>
  <si>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</si>
  <si>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</si>
  <si>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</si>
  <si>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</si>
  <si>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</si>
  <si>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</si>
  <si>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</si>
  <si>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</si>
  <si>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</si>
  <si>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</si>
  <si>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</si>
  <si>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</si>
  <si>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</si>
  <si>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</si>
  <si>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</si>
  <si>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</si>
  <si>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</si>
  <si>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</si>
  <si>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</si>
  <si>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</si>
  <si>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</si>
  <si>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</si>
  <si>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</si>
  <si>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</si>
  <si>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</si>
  <si>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</si>
  <si>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</si>
  <si>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</si>
  <si>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</si>
  <si>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</si>
  <si>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</si>
  <si>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</si>
  <si>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</si>
  <si>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</si>
  <si>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</si>
  <si>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</si>
  <si>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</si>
  <si>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</si>
  <si>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</si>
  <si>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</si>
  <si>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</si>
  <si>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</si>
  <si>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</si>
  <si>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</si>
  <si>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</si>
  <si>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</si>
  <si>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</si>
  <si>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</si>
  <si>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</si>
  <si>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</si>
  <si>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</si>
  <si>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</si>
  <si>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</si>
  <si>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</si>
  <si>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</si>
  <si>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</si>
  <si>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</si>
  <si>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</si>
  <si>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</si>
  <si>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</si>
  <si>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</si>
  <si>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</si>
  <si>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</si>
  <si>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</si>
  <si>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</si>
  <si>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</si>
  <si>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</si>
  <si>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</si>
  <si>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</si>
  <si>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</si>
  <si>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</si>
  <si>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</si>
  <si>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</si>
  <si>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</si>
  <si>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</si>
  <si>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</si>
  <si>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</si>
  <si>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</si>
  <si>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</si>
  <si>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</si>
  <si>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</si>
  <si>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</si>
  <si>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</si>
  <si>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</si>
  <si>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</si>
  <si>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</si>
  <si>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</si>
  <si>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</si>
  <si>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</si>
  <si>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</si>
  <si>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</si>
  <si>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</si>
  <si>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</si>
  <si>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</si>
  <si>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</si>
  <si>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</si>
  <si>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</si>
  <si>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</si>
  <si>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</si>
  <si>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</si>
  <si>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</si>
  <si>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</si>
  <si>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</si>
  <si>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</si>
  <si>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</si>
  <si>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</si>
  <si>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</si>
  <si>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</si>
  <si>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</si>
  <si>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</si>
  <si>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</si>
  <si>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</si>
  <si>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</si>
  <si>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</si>
  <si>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</si>
  <si>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</si>
  <si>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</si>
  <si>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</si>
  <si>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</si>
  <si>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</si>
  <si>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</si>
  <si>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</si>
  <si>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</si>
  <si>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</si>
  <si>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</si>
  <si>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</si>
  <si>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</si>
  <si>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</si>
  <si>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</si>
  <si>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</si>
  <si>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</si>
  <si>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</si>
  <si>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</si>
  <si>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</si>
  <si>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</si>
  <si>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</si>
  <si>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</si>
  <si>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</si>
  <si>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</si>
  <si>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</si>
  <si>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</si>
  <si>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</si>
  <si>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</si>
  <si>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</si>
  <si>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</si>
  <si>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</si>
  <si>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</si>
  <si>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</si>
  <si>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</si>
  <si>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</si>
  <si>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</si>
  <si>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</si>
  <si>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</si>
  <si>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</si>
  <si>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</si>
  <si>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</si>
  <si>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</si>
  <si>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</si>
  <si>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</si>
  <si>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</si>
  <si>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</si>
  <si>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</si>
  <si>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</si>
  <si>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</si>
  <si>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</si>
  <si>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</si>
  <si>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</si>
  <si>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</si>
  <si>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</si>
  <si>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</si>
  <si>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</si>
  <si>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</si>
  <si>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</si>
  <si>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</si>
  <si>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</si>
  <si>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</si>
  <si>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</si>
  <si>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</si>
  <si>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</si>
  <si>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</si>
  <si>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</si>
  <si>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</si>
  <si>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</si>
  <si>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</si>
  <si>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</si>
  <si>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</si>
  <si>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</si>
  <si>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</si>
  <si>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</si>
  <si>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</si>
  <si>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</si>
  <si>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</si>
  <si>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</si>
  <si>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</si>
  <si>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</si>
  <si>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</si>
  <si>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</si>
  <si>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</si>
  <si>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</si>
  <si>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</si>
  <si>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</si>
  <si>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</si>
  <si>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</si>
  <si>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</si>
  <si>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</si>
  <si>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</si>
  <si>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</si>
  <si>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</si>
  <si>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</si>
  <si>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</si>
  <si>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</si>
  <si>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</si>
  <si>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</si>
  <si>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</si>
  <si>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</si>
  <si>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</si>
  <si>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</si>
  <si>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</si>
  <si>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</si>
  <si>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</si>
  <si>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</si>
  <si>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</si>
  <si>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</si>
  <si>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</si>
  <si>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</si>
  <si>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</si>
  <si>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</si>
  <si>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</si>
  <si>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</si>
  <si>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</si>
  <si>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</si>
  <si>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</si>
  <si>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</si>
  <si>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</si>
  <si>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</si>
  <si>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</si>
  <si>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</si>
  <si>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</si>
  <si>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</si>
  <si>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</si>
  <si>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</si>
  <si>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</si>
  <si>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</si>
  <si>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</si>
  <si>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</si>
  <si>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</si>
  <si>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</si>
  <si>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</si>
  <si>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</si>
  <si>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</si>
  <si>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</si>
  <si>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</si>
  <si>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</si>
  <si>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</si>
  <si>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</si>
  <si>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</si>
  <si>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</si>
  <si>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</si>
  <si>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</si>
  <si>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</si>
  <si>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</si>
  <si>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</si>
  <si>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</si>
  <si>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</si>
  <si>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</si>
  <si>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</si>
  <si>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</si>
  <si>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</si>
  <si>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</si>
  <si>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</si>
  <si>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</si>
  <si>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</si>
  <si>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</si>
  <si>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</si>
  <si>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</si>
  <si>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</si>
  <si>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</si>
  <si>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</si>
  <si>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</si>
  <si>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</si>
  <si>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</si>
  <si>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</si>
  <si>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</si>
  <si>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</si>
  <si>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</si>
  <si>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</si>
  <si>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</si>
  <si>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</si>
  <si>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</si>
  <si>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</si>
  <si>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</si>
  <si>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</si>
  <si>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</si>
  <si>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</si>
  <si>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</si>
  <si>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</si>
  <si>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</si>
  <si>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</si>
  <si>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</si>
  <si>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</si>
  <si>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</si>
  <si>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</si>
  <si>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</si>
  <si>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</si>
  <si>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</si>
  <si>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</si>
  <si>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</si>
  <si>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</si>
  <si>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</si>
  <si>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</si>
  <si>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</si>
  <si>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</si>
  <si>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</si>
  <si>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</si>
  <si>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</si>
  <si>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</si>
  <si>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</si>
  <si>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</si>
  <si>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</si>
  <si>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</si>
  <si>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</si>
  <si>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</si>
  <si>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</si>
  <si>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</si>
  <si>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</si>
  <si>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</si>
  <si>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</si>
  <si>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</si>
  <si>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</si>
  <si>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</si>
  <si>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</si>
  <si>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</si>
  <si>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</si>
  <si>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</si>
  <si>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</si>
  <si>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</si>
  <si>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</si>
  <si>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</si>
  <si>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</si>
  <si>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</si>
  <si>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</si>
  <si>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</si>
  <si>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</si>
  <si>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</si>
  <si>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</si>
  <si>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</si>
  <si>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</si>
  <si>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</si>
  <si>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</si>
  <si>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</si>
  <si>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</si>
  <si>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</si>
  <si>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</si>
  <si>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</si>
  <si>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</si>
  <si>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</si>
  <si>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</si>
  <si>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</si>
  <si>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</si>
  <si>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</si>
  <si>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</si>
  <si>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</si>
  <si>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</si>
  <si>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</si>
  <si>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</si>
  <si>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</si>
  <si>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</si>
  <si>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</si>
  <si>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</si>
  <si>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</si>
  <si>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</si>
  <si>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</si>
  <si>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</si>
  <si>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</si>
  <si>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</si>
  <si>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</si>
  <si>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</si>
  <si>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</si>
  <si>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</si>
  <si>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</si>
  <si>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</si>
  <si>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</si>
  <si>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</si>
  <si>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</si>
  <si>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</si>
  <si>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</si>
  <si>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</si>
  <si>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</si>
  <si>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</si>
  <si>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</si>
  <si>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</si>
  <si>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</si>
  <si>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</si>
  <si>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</si>
  <si>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</si>
  <si>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</si>
  <si>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</si>
  <si>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</si>
  <si>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</si>
  <si>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</si>
  <si>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</si>
  <si>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</si>
  <si>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</si>
  <si>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</si>
  <si>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</si>
  <si>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</si>
  <si>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</si>
  <si>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</si>
  <si>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</si>
  <si>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</si>
  <si>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</si>
  <si>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</si>
  <si>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</si>
  <si>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</si>
  <si>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</si>
  <si>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</si>
  <si>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</si>
  <si>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</si>
  <si>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</si>
  <si>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</si>
  <si>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</si>
  <si>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</si>
  <si>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</si>
  <si>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</si>
  <si>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</si>
  <si>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</si>
  <si>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</si>
  <si>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</si>
  <si>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</si>
  <si>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</si>
  <si>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</si>
  <si>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</si>
  <si>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</si>
  <si>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</si>
  <si>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</si>
  <si>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</si>
  <si>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</si>
  <si>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</si>
  <si>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</si>
  <si>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</si>
  <si>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</si>
  <si>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</si>
  <si>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</si>
  <si>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</si>
  <si>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</si>
  <si>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</si>
  <si>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</si>
  <si>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</si>
  <si>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</si>
  <si>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</si>
  <si>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</si>
  <si>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</si>
  <si>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</si>
  <si>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</si>
  <si>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</si>
  <si>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</si>
  <si>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</si>
  <si>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</si>
  <si>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</si>
  <si>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</si>
  <si>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</si>
  <si>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</si>
  <si>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</si>
  <si>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</si>
  <si>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</si>
  <si>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</si>
  <si>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</si>
  <si>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</si>
  <si>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</si>
  <si>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</si>
  <si>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</si>
  <si>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</si>
  <si>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</si>
  <si>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</si>
  <si>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</si>
  <si>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</si>
  <si>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</si>
  <si>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</si>
  <si>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</si>
  <si>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</si>
  <si>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</si>
  <si>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</si>
  <si>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</si>
  <si>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</si>
  <si>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</si>
  <si>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</si>
  <si>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</si>
  <si>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</si>
  <si>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</si>
  <si>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</si>
  <si>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</si>
  <si>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</si>
  <si>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</si>
  <si>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</si>
  <si>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</si>
  <si>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</si>
  <si>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</si>
  <si>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</si>
  <si>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</si>
  <si>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</si>
  <si>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</si>
  <si>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</si>
  <si>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</si>
  <si>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</si>
  <si>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</si>
  <si>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</si>
  <si>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</si>
  <si>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</si>
  <si>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</si>
  <si>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</si>
  <si>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</si>
  <si>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</si>
  <si>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</si>
  <si>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</si>
  <si>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</si>
  <si>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</si>
  <si>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</si>
  <si>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</si>
  <si>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</si>
  <si>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</si>
  <si>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</si>
  <si>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</si>
  <si>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</si>
  <si>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</si>
  <si>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</si>
  <si>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</si>
  <si>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</si>
  <si>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</si>
  <si>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</si>
  <si>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</si>
  <si>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</si>
  <si>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</si>
  <si>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</si>
  <si>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</si>
  <si>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</si>
  <si>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</si>
  <si>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</si>
  <si>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</si>
  <si>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</si>
  <si>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</si>
  <si>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</si>
  <si>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</si>
  <si>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</si>
  <si>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</si>
  <si>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</si>
  <si>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</si>
  <si>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</si>
  <si>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</si>
  <si>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</si>
  <si>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</si>
  <si>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</si>
  <si>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</si>
  <si>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</si>
  <si>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</si>
  <si>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</si>
  <si>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</si>
  <si>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</si>
  <si>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</si>
  <si>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</si>
  <si>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</si>
  <si>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</si>
  <si>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</si>
  <si>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</si>
  <si>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</si>
  <si>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</si>
  <si>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</si>
  <si>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</si>
  <si>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</si>
  <si>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</si>
  <si>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</si>
  <si>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</si>
  <si>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</si>
  <si>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</si>
  <si>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</si>
  <si>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</si>
  <si>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</si>
  <si>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</si>
  <si>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</si>
  <si>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</si>
  <si>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</si>
  <si>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</si>
  <si>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</si>
  <si>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</si>
  <si>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</si>
  <si>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</si>
  <si>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</si>
  <si>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</si>
  <si>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</si>
  <si>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</si>
  <si>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</si>
  <si>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</si>
  <si>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</si>
  <si>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</si>
  <si>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</si>
  <si>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</si>
  <si>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</si>
  <si>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</si>
  <si>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</si>
  <si>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</si>
  <si>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</si>
  <si>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</si>
  <si>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</si>
  <si>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</si>
  <si>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</si>
  <si>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</si>
  <si>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</si>
  <si>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</si>
  <si>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</si>
  <si>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</si>
  <si>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</si>
  <si>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</si>
  <si>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</si>
  <si>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</si>
  <si>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</si>
  <si>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</si>
  <si>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</si>
  <si>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</si>
  <si>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</si>
  <si>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</si>
  <si>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</si>
  <si>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</si>
  <si>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</si>
  <si>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</si>
  <si>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</si>
  <si>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</si>
  <si>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</si>
  <si>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</si>
  <si>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</si>
  <si>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</si>
  <si>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</si>
  <si>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</si>
  <si>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</si>
  <si>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</si>
  <si>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</si>
  <si>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</si>
  <si>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</si>
  <si>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</si>
  <si>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</si>
  <si>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</si>
  <si>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</si>
  <si>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</si>
  <si>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</si>
  <si>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</si>
  <si>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</si>
  <si>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</si>
  <si>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</si>
  <si>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</si>
  <si>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</si>
  <si>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</si>
  <si>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</si>
  <si>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</si>
  <si>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</si>
  <si>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</si>
  <si>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</si>
  <si>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</si>
  <si>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</si>
  <si>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</si>
  <si>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</si>
  <si>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</si>
  <si>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</si>
  <si>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</si>
  <si>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</si>
  <si>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</si>
  <si>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</si>
  <si>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</si>
  <si>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</si>
  <si>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</si>
  <si>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</si>
  <si>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</si>
  <si>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</si>
  <si>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</si>
  <si>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</si>
  <si>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</si>
  <si>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</si>
  <si>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</si>
  <si>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</si>
  <si>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</si>
  <si>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</si>
  <si>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</si>
  <si>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</si>
  <si>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</si>
  <si>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</si>
  <si>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</si>
  <si>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</si>
  <si>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</si>
  <si>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</si>
  <si>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</si>
  <si>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</si>
  <si>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</si>
  <si>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</si>
  <si>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</si>
  <si>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</si>
  <si>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</si>
  <si>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</si>
  <si>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</si>
  <si>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</si>
  <si>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</si>
  <si>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</si>
  <si>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</si>
  <si>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</si>
  <si>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</si>
  <si>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</si>
  <si>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</si>
  <si>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</si>
  <si>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</si>
  <si>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</si>
  <si>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</si>
  <si>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</si>
  <si>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</si>
  <si>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</si>
  <si>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</si>
  <si>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</si>
  <si>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</si>
  <si>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</si>
  <si>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</si>
  <si>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</si>
  <si>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</si>
  <si>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</si>
  <si>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</si>
  <si>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</si>
  <si>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</si>
  <si>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</si>
  <si>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</si>
  <si>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</si>
  <si>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</si>
  <si>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</si>
  <si>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</si>
  <si>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</si>
  <si>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</si>
  <si>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</si>
  <si>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</si>
  <si>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</si>
  <si>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</si>
  <si>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</si>
  <si>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</si>
  <si>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</si>
  <si>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</si>
  <si>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</si>
  <si>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</si>
  <si>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</si>
  <si>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</si>
  <si>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</si>
  <si>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</si>
  <si>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</si>
  <si>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</si>
  <si>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</si>
  <si>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</si>
  <si>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</si>
  <si>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</si>
  <si>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</si>
  <si>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</si>
  <si>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</si>
  <si>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</si>
  <si>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</si>
  <si>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</si>
  <si>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</si>
  <si>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</si>
  <si>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</si>
  <si>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</si>
  <si>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</si>
  <si>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</si>
  <si>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</si>
  <si>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</si>
  <si>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</si>
  <si>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</si>
  <si>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</si>
  <si>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</si>
  <si>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</si>
  <si>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</si>
  <si>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</si>
  <si>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</si>
  <si>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</si>
  <si>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</si>
  <si>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</si>
  <si>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</si>
  <si>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</si>
  <si>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</si>
  <si>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</si>
  <si>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</si>
  <si>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</si>
  <si>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</si>
  <si>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</si>
  <si>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</si>
  <si>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</si>
  <si>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</si>
  <si>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</si>
  <si>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</si>
  <si>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</si>
  <si>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</si>
  <si>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</si>
  <si>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</si>
  <si>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</si>
  <si>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</si>
  <si>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</si>
  <si>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</si>
  <si>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</si>
  <si>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</si>
  <si>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</si>
  <si>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</si>
  <si>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</si>
  <si>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</si>
  <si>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</si>
  <si>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</si>
  <si>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</si>
  <si>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</si>
  <si>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</si>
  <si>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</si>
  <si>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</si>
  <si>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</si>
  <si>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</si>
  <si>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</si>
  <si>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</si>
  <si>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</si>
  <si>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</si>
  <si>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</si>
  <si>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</si>
  <si>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</si>
  <si>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</si>
  <si>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</si>
  <si>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</si>
  <si>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</si>
  <si>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</si>
  <si>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</si>
  <si>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</si>
  <si>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</si>
  <si>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</si>
  <si>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</si>
  <si>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</si>
  <si>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</si>
  <si>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</si>
  <si>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</si>
  <si>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</si>
  <si>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</si>
  <si>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</si>
  <si>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</si>
  <si>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</si>
  <si>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</si>
  <si>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</si>
  <si>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</si>
  <si>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</si>
  <si>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</si>
  <si>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</si>
  <si>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</si>
  <si>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</si>
  <si>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</si>
  <si>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</si>
  <si>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</si>
  <si>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</si>
  <si>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</si>
  <si>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</si>
  <si>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</si>
  <si>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</si>
  <si>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</si>
  <si>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</si>
  <si>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</si>
  <si>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</si>
  <si>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</si>
  <si>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</si>
  <si>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</si>
  <si>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</si>
  <si>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</si>
  <si>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</si>
  <si>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</si>
  <si>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</si>
  <si>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</si>
  <si>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</si>
  <si>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</si>
  <si>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</si>
  <si>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</si>
  <si>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</si>
  <si>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</si>
  <si>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</si>
  <si>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</si>
  <si>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</si>
  <si>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</si>
  <si>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</si>
  <si>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</si>
  <si>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</si>
  <si>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</si>
  <si>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</si>
  <si>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</si>
  <si>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</si>
  <si>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</si>
  <si>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</si>
  <si>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</si>
  <si>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</si>
  <si>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</si>
  <si>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</si>
  <si>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</si>
  <si>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</si>
  <si>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</si>
  <si>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</si>
  <si>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</si>
  <si>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</si>
  <si>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</si>
  <si>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</si>
  <si>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</si>
  <si>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</si>
  <si>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</si>
  <si>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</si>
  <si>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</si>
  <si>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</si>
  <si>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</si>
  <si>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</si>
  <si>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</si>
  <si>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</si>
  <si>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</si>
  <si>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</si>
  <si>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</si>
  <si>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</si>
  <si>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</si>
  <si>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</si>
  <si>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</si>
  <si>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</si>
  <si>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</si>
  <si>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</si>
  <si>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</si>
  <si>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</si>
  <si>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</si>
  <si>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</si>
  <si>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</si>
  <si>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</si>
  <si>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</si>
  <si>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</si>
  <si>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</si>
  <si>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</si>
  <si>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</si>
  <si>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</si>
  <si>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</si>
  <si>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</si>
  <si>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</si>
  <si>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</si>
  <si>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</si>
  <si>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</si>
  <si>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</si>
  <si>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</si>
  <si>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</si>
  <si>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</si>
  <si>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</si>
  <si>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</si>
  <si>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</si>
  <si>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</si>
  <si>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</si>
  <si>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</si>
  <si>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</si>
  <si>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</si>
  <si>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</si>
  <si>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</si>
  <si>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</si>
  <si>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</si>
  <si>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</si>
  <si>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</si>
  <si>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</si>
  <si>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</si>
  <si>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</si>
  <si>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</si>
  <si>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</si>
  <si>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</si>
  <si>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</si>
  <si>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</si>
  <si>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</si>
  <si>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</si>
  <si>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</si>
  <si>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</si>
  <si>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</si>
  <si>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</si>
  <si>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</si>
  <si>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</si>
  <si>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</si>
  <si>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</si>
  <si>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</si>
  <si>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</si>
  <si>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</si>
  <si>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</si>
  <si>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</si>
  <si>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</si>
  <si>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</si>
  <si>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</si>
  <si>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</si>
  <si>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</si>
  <si>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</si>
  <si>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</si>
  <si>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</si>
  <si>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</si>
  <si>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</si>
  <si>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</si>
  <si>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</si>
  <si>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</si>
  <si>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</si>
  <si>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</si>
  <si>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</si>
  <si>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</si>
  <si>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</si>
  <si>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</si>
  <si>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</si>
  <si>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</si>
  <si>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</si>
  <si>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</si>
  <si>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</si>
  <si>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</si>
  <si>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</si>
  <si>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</si>
  <si>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</si>
  <si>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</si>
  <si>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</si>
  <si>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</si>
  <si>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</si>
  <si>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</si>
  <si>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</si>
  <si>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</si>
  <si>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</si>
  <si>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</si>
  <si>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</si>
  <si>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</si>
  <si>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</si>
  <si>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</si>
  <si>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</si>
  <si>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</si>
  <si>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</si>
  <si>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</si>
  <si>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</si>
  <si>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</si>
  <si>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</si>
  <si>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</si>
  <si>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</si>
  <si>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</si>
  <si>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</si>
  <si>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</si>
  <si>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</si>
  <si>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</si>
  <si>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</si>
  <si>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</si>
  <si>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</si>
  <si>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</si>
  <si>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</si>
  <si>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</si>
  <si>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</si>
  <si>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</si>
  <si>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</si>
  <si>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</si>
  <si>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</si>
  <si>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</si>
  <si>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</si>
  <si>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</si>
  <si>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</si>
  <si>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</si>
  <si>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</si>
  <si>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</si>
  <si>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</si>
  <si>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</si>
  <si>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</si>
  <si>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</si>
  <si>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</si>
  <si>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</si>
  <si>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</si>
  <si>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</si>
  <si>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</si>
  <si>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</si>
  <si>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</si>
  <si>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</si>
  <si>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</si>
  <si>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</si>
  <si>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</si>
  <si>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</si>
  <si>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</si>
  <si>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</si>
  <si>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</si>
  <si>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</si>
  <si>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</si>
  <si>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</si>
  <si>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</si>
  <si>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</si>
  <si>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</si>
  <si>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</si>
  <si>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</si>
  <si>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</si>
  <si>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</si>
  <si>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</si>
  <si>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</si>
  <si>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</si>
  <si>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</si>
  <si>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</si>
  <si>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</si>
  <si>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</si>
  <si>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</si>
  <si>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</si>
  <si>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</si>
  <si>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</si>
  <si>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</si>
  <si>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</si>
  <si>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</si>
  <si>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</si>
  <si>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</si>
  <si>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</si>
  <si>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</si>
  <si>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</si>
  <si>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</si>
  <si>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</si>
  <si>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</si>
  <si>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</si>
  <si>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</si>
  <si>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</si>
  <si>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</si>
  <si>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</si>
  <si>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</si>
  <si>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</si>
  <si>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</si>
  <si>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</si>
  <si>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</si>
  <si>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</si>
  <si>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</si>
  <si>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</si>
  <si>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</si>
  <si>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</si>
  <si>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</si>
  <si>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</si>
  <si>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</si>
  <si>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</si>
  <si>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</si>
  <si>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</si>
  <si>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</si>
  <si>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</si>
  <si>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</si>
  <si>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</si>
  <si>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</si>
  <si>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</si>
  <si>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</si>
  <si>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</si>
  <si>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</si>
  <si>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</si>
  <si>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</si>
  <si>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</si>
  <si>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</si>
  <si>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</si>
  <si>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</si>
  <si>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</si>
  <si>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</si>
  <si>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</si>
  <si>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</si>
  <si>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</si>
  <si>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</si>
  <si>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</si>
  <si>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</si>
  <si>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</si>
  <si>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</si>
  <si>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</si>
  <si>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</si>
  <si>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</si>
  <si>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</si>
  <si>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</si>
  <si>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</si>
  <si>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</si>
  <si>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</si>
  <si>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</si>
  <si>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</si>
  <si>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</si>
  <si>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</si>
  <si>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</si>
  <si>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</si>
  <si>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</si>
  <si>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</si>
  <si>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</si>
  <si>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</si>
  <si>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</si>
  <si>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</si>
  <si>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</si>
  <si>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</si>
  <si>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</si>
  <si>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</si>
  <si>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</si>
  <si>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</si>
  <si>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</si>
  <si>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</si>
  <si>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</si>
  <si>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</si>
  <si>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</si>
  <si>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</si>
  <si>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</si>
  <si>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</si>
  <si>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</si>
  <si>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</si>
  <si>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</si>
  <si>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</si>
  <si>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</si>
  <si>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</si>
  <si>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</si>
  <si>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</si>
  <si>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</si>
  <si>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</si>
  <si>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</si>
  <si>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</si>
  <si>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</si>
  <si>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</si>
  <si>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</si>
  <si>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</si>
  <si>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</si>
  <si>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</si>
  <si>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</si>
  <si>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</si>
  <si>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</si>
  <si>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</si>
  <si>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</si>
  <si>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</si>
  <si>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</si>
  <si>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</si>
  <si>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</si>
  <si>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</si>
  <si>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</si>
  <si>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</si>
  <si>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</si>
  <si>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</si>
  <si>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</si>
  <si>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</si>
  <si>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</si>
  <si>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</si>
  <si>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</si>
  <si>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</si>
  <si>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</si>
  <si>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</si>
  <si>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</si>
  <si>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</si>
  <si>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</si>
  <si>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</si>
  <si>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</si>
  <si>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</si>
  <si>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</si>
  <si>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</si>
  <si>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</si>
  <si>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</si>
  <si>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</si>
  <si>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</si>
  <si>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</si>
  <si>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</si>
  <si>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</si>
  <si>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</si>
  <si>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</si>
  <si>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</si>
  <si>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</si>
  <si>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</si>
  <si>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</si>
  <si>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</si>
  <si>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</si>
  <si>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</si>
  <si>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</si>
  <si>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</si>
  <si>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</si>
  <si>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</si>
  <si>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</si>
  <si>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</si>
  <si>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</si>
  <si>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</si>
  <si>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</si>
  <si>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</si>
  <si>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</si>
  <si>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</si>
  <si>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</si>
  <si>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</si>
  <si>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</si>
  <si>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</si>
  <si>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</si>
  <si>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</si>
  <si>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</si>
  <si>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</si>
  <si>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</si>
  <si>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</si>
  <si>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</si>
  <si>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</si>
  <si>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</si>
  <si>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</si>
  <si>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</si>
  <si>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</si>
  <si>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</si>
  <si>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</si>
  <si>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</si>
  <si>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</si>
  <si>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</si>
  <si>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</si>
  <si>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</si>
  <si>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</si>
  <si>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</si>
  <si>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</si>
  <si>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</si>
  <si>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</si>
  <si>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</si>
  <si>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</si>
  <si>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</si>
  <si>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</si>
  <si>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</si>
  <si>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</si>
  <si>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</si>
  <si>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</si>
  <si>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</si>
  <si>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</si>
  <si>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</si>
  <si>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</si>
  <si>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</si>
  <si>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</si>
  <si>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</si>
  <si>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</si>
  <si>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</si>
  <si>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</si>
  <si>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</si>
  <si>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</si>
  <si>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</si>
  <si>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</si>
  <si>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</si>
  <si>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</si>
  <si>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</si>
  <si>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</si>
  <si>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</si>
  <si>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</si>
  <si>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</si>
  <si>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</si>
  <si>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</si>
  <si>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</si>
  <si>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</si>
  <si>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</si>
  <si>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</si>
  <si>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</si>
  <si>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</si>
  <si>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</si>
  <si>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</si>
  <si>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</si>
  <si>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</si>
  <si>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</si>
  <si>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</si>
  <si>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</si>
  <si>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</si>
  <si>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</si>
  <si>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</si>
  <si>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</si>
  <si>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</si>
  <si>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</si>
  <si>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</si>
  <si>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</si>
  <si>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</si>
  <si>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</si>
  <si>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</si>
  <si>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</si>
  <si>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</si>
  <si>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</si>
  <si>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</si>
  <si>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</si>
  <si>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</si>
  <si>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</si>
  <si>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</si>
  <si>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</si>
  <si>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</si>
  <si>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</si>
  <si>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</si>
  <si>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</si>
  <si>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</si>
  <si>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</si>
  <si>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</si>
  <si>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</si>
  <si>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</si>
  <si>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</si>
  <si>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</si>
  <si>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</si>
  <si>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</si>
  <si>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</si>
  <si>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</si>
  <si>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</si>
  <si>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</si>
  <si>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</si>
  <si>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</si>
  <si>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</si>
  <si>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</si>
  <si>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</si>
  <si>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</si>
  <si>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</si>
  <si>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</si>
  <si>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</si>
  <si>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</si>
  <si>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</si>
  <si>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</si>
  <si>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</si>
  <si>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</si>
  <si>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</si>
  <si>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</si>
  <si>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</si>
  <si>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</si>
  <si>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</si>
  <si>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</si>
  <si>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</si>
  <si>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</si>
  <si>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</si>
  <si>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</si>
  <si>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</si>
  <si>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</si>
  <si>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</si>
  <si>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</si>
  <si>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</si>
  <si>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</si>
  <si>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</si>
  <si>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</si>
  <si>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</si>
  <si>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</si>
  <si>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</si>
  <si>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</si>
  <si>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</si>
  <si>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</si>
  <si>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</si>
  <si>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</si>
  <si>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</si>
  <si>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</si>
  <si>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</si>
  <si>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</si>
  <si>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</si>
  <si>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</si>
  <si>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</si>
  <si>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</si>
  <si>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</si>
  <si>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</si>
  <si>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</si>
  <si>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</si>
  <si>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</si>
  <si>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</si>
  <si>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</si>
  <si>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</si>
  <si>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</si>
  <si>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</si>
  <si>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</si>
  <si>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</si>
  <si>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</si>
  <si>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</si>
  <si>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</si>
  <si>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</si>
  <si>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</si>
  <si>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</si>
  <si>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</si>
  <si>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</si>
  <si>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</si>
  <si>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</si>
  <si>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</si>
  <si>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</si>
  <si>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</si>
  <si>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</si>
  <si>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</si>
  <si>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</si>
  <si>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</si>
  <si>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</si>
  <si>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</si>
  <si>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</si>
  <si>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</si>
  <si>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</si>
  <si>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</si>
  <si>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</si>
  <si>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</si>
  <si>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</si>
  <si>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</si>
  <si>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</si>
  <si>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</si>
  <si>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</si>
  <si>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</si>
  <si>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</si>
  <si>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</si>
  <si>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</si>
  <si>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</si>
  <si>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</si>
  <si>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</si>
  <si>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</si>
  <si>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</si>
  <si>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</si>
  <si>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</si>
  <si>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</si>
  <si>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</si>
  <si>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</si>
  <si>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</si>
  <si>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</si>
  <si>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</si>
  <si>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</si>
  <si>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</si>
  <si>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</si>
  <si>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</si>
  <si>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</si>
  <si>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</si>
  <si>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</si>
  <si>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</si>
  <si>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</si>
  <si>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</si>
  <si>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</si>
  <si>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</si>
  <si>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</si>
  <si>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</si>
  <si>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</si>
  <si>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</si>
  <si>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</si>
  <si>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</si>
  <si>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</si>
  <si>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</si>
  <si>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</si>
  <si>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</si>
  <si>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</si>
  <si>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</si>
  <si>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</si>
  <si>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</si>
  <si>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</si>
  <si>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</si>
  <si>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</si>
  <si>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</si>
  <si>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</si>
  <si>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</si>
  <si>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</si>
  <si>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</si>
  <si>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</si>
  <si>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</si>
  <si>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</si>
  <si>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</si>
  <si>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</si>
  <si>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</si>
  <si>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</si>
  <si>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</si>
  <si>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</si>
  <si>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</si>
  <si>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</si>
  <si>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</si>
  <si>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</si>
  <si>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</si>
  <si>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</si>
  <si>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</si>
  <si>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</si>
  <si>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</si>
  <si>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</si>
  <si>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</si>
  <si>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</si>
  <si>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</si>
  <si>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</si>
  <si>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</si>
  <si>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</si>
  <si>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</si>
  <si>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</si>
  <si>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</si>
  <si>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</si>
  <si>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</si>
  <si>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</si>
  <si>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</si>
  <si>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</si>
  <si>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</si>
  <si>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</si>
  <si>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</si>
  <si>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</si>
  <si>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</si>
  <si>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</si>
  <si>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</si>
  <si>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</si>
  <si>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</si>
  <si>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</si>
  <si>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</si>
  <si>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</si>
  <si>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</si>
  <si>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</si>
  <si>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</si>
  <si>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</si>
  <si>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</si>
  <si>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</si>
  <si>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</si>
  <si>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</si>
  <si>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</si>
  <si>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</si>
  <si>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</si>
  <si>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</si>
  <si>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</si>
  <si>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</si>
  <si>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</si>
  <si>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</si>
  <si>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</si>
  <si>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</si>
  <si>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</si>
  <si>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</si>
  <si>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</si>
  <si>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</si>
  <si>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</si>
  <si>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</si>
  <si>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</si>
  <si>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</si>
  <si>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</si>
  <si>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</si>
  <si>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</si>
  <si>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</si>
  <si>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</si>
  <si>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</si>
  <si>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</si>
  <si>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</si>
  <si>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</si>
  <si>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</si>
  <si>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</si>
  <si>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</si>
  <si>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</si>
  <si>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</si>
  <si>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</si>
  <si>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</si>
  <si>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</si>
  <si>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</si>
  <si>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</si>
  <si>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</si>
  <si>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</si>
  <si>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</si>
  <si>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</si>
  <si>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</si>
  <si>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</si>
  <si>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</si>
  <si>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</si>
  <si>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</si>
  <si>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</si>
  <si>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</si>
  <si>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</si>
  <si>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</si>
  <si>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</si>
  <si>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</si>
  <si>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</si>
  <si>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</si>
  <si>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</si>
  <si>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</si>
  <si>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</si>
  <si>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</si>
  <si>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</si>
  <si>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</si>
  <si>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</si>
  <si>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</si>
  <si>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</si>
  <si>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</si>
  <si>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</si>
  <si>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</si>
  <si>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</si>
  <si>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</si>
  <si>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</si>
  <si>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</si>
  <si>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</si>
  <si>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</si>
  <si>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</si>
  <si>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</si>
  <si>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</si>
  <si>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</si>
  <si>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</si>
  <si>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</si>
  <si>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</si>
  <si>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</si>
  <si>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</si>
  <si>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</si>
  <si>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</si>
  <si>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</si>
  <si>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</si>
  <si>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</si>
  <si>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</si>
  <si>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</si>
  <si>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</si>
  <si>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</si>
  <si>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</si>
  <si>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</si>
  <si>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</si>
  <si>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</si>
  <si>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</si>
  <si>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</si>
  <si>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</si>
  <si>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</si>
  <si>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</si>
  <si>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</si>
  <si>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</si>
  <si>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</si>
  <si>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</si>
  <si>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</si>
  <si>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</si>
  <si>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</si>
  <si>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</si>
  <si>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</si>
  <si>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</si>
  <si>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</si>
  <si>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</si>
  <si>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</si>
  <si>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</si>
  <si>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</si>
  <si>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</si>
  <si>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</si>
  <si>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</si>
  <si>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</si>
  <si>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</si>
  <si>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</si>
  <si>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</si>
  <si>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</si>
  <si>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</si>
  <si>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</si>
  <si>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</si>
  <si>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</si>
  <si>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</si>
  <si>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</si>
  <si>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</si>
  <si>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</si>
  <si>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</si>
  <si>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</si>
  <si>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</si>
  <si>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</si>
  <si>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</si>
  <si>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</si>
  <si>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</si>
  <si>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</si>
  <si>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</si>
  <si>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</si>
  <si>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</si>
  <si>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</si>
  <si>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</si>
  <si>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</si>
  <si>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</si>
  <si>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</si>
  <si>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</si>
  <si>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</si>
  <si>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</si>
  <si>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</si>
  <si>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</si>
  <si>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</si>
  <si>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</si>
  <si>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</si>
  <si>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</si>
  <si>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</si>
  <si>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</si>
  <si>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</si>
  <si>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</si>
  <si>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</si>
  <si>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</si>
  <si>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</si>
  <si>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</si>
  <si>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</si>
  <si>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</si>
  <si>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</si>
  <si>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</si>
  <si>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</si>
  <si>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</si>
  <si>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</si>
  <si>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</si>
  <si>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</si>
  <si>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</si>
  <si>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</si>
  <si>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</si>
  <si>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</si>
  <si>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</si>
  <si>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</si>
  <si>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</si>
  <si>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</si>
  <si>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</si>
  <si>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</si>
  <si>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</si>
  <si>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</si>
  <si>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</si>
  <si>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</si>
  <si>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</si>
  <si>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</si>
  <si>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</si>
  <si>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</si>
  <si>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</si>
  <si>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</si>
  <si>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</si>
  <si>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</si>
  <si>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</si>
  <si>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</si>
  <si>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</si>
  <si>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</si>
  <si>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</si>
  <si>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</si>
  <si>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</si>
  <si>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</si>
  <si>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</si>
  <si>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</si>
  <si>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</si>
  <si>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</si>
  <si>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</si>
  <si>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</si>
  <si>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</si>
  <si>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</si>
  <si>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</si>
  <si>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</si>
  <si>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</si>
  <si>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</si>
  <si>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</si>
  <si>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</si>
  <si>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</si>
  <si>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</si>
  <si>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</si>
  <si>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</si>
  <si>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</si>
  <si>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</si>
  <si>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</si>
  <si>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</si>
  <si>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</si>
  <si>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</si>
  <si>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</si>
  <si>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</si>
  <si>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</si>
  <si>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</si>
  <si>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</si>
  <si>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</si>
  <si>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</si>
  <si>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</si>
  <si>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</si>
  <si>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</si>
  <si>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</si>
  <si>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</si>
  <si>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</si>
  <si>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</si>
  <si>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</si>
  <si>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</si>
  <si>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</si>
  <si>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</si>
  <si>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</si>
  <si>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</si>
  <si>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</si>
  <si>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</si>
  <si>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</si>
  <si>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</si>
  <si>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</si>
  <si>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</si>
  <si>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</si>
  <si>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</si>
  <si>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</si>
  <si>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</si>
  <si>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</si>
  <si>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</si>
  <si>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</si>
  <si>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</si>
  <si>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</si>
  <si>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</si>
  <si>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</si>
  <si>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</si>
  <si>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</si>
  <si>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</si>
  <si>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</si>
  <si>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</si>
  <si>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</si>
  <si>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</si>
  <si>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</si>
  <si>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</si>
  <si>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</si>
  <si>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</si>
  <si>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</si>
  <si>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</si>
  <si>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</si>
  <si>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</si>
  <si>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</si>
  <si>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</si>
  <si>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</si>
  <si>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</si>
  <si>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</si>
  <si>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</si>
  <si>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</si>
  <si>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</si>
  <si>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</si>
  <si>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</si>
  <si>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</si>
  <si>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</si>
  <si>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</si>
  <si>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</si>
  <si>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</si>
  <si>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</si>
  <si>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</si>
  <si>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</si>
  <si>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</si>
  <si>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</si>
  <si>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</si>
  <si>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</si>
  <si>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</si>
  <si>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</si>
  <si>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</si>
  <si>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</si>
  <si>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</si>
  <si>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</si>
  <si>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</si>
  <si>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</si>
  <si>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</si>
  <si>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</si>
  <si>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</si>
  <si>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</si>
  <si>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</si>
  <si>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</si>
  <si>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</si>
  <si>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</si>
  <si>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</si>
  <si>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</si>
  <si>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</si>
  <si>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</si>
  <si>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</si>
  <si>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</si>
  <si>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</si>
  <si>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</si>
  <si>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</si>
  <si>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</si>
  <si>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</si>
  <si>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</si>
  <si>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</si>
  <si>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</si>
  <si>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</si>
  <si>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</si>
  <si>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</si>
  <si>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</si>
  <si>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</si>
  <si>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</si>
  <si>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</si>
  <si>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</si>
  <si>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</si>
  <si>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</si>
  <si>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</si>
  <si>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</si>
  <si>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</si>
  <si>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</si>
  <si>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</si>
  <si>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</si>
  <si>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</si>
  <si>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</si>
  <si>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</si>
  <si>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</si>
  <si>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</si>
  <si>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</si>
  <si>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</si>
  <si>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</si>
  <si>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</si>
  <si>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</si>
  <si>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</si>
  <si>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</si>
  <si>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</si>
  <si>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</si>
  <si>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</si>
  <si>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</si>
  <si>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</si>
  <si>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</si>
  <si>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</si>
  <si>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</si>
  <si>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</si>
  <si>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</si>
  <si>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</si>
  <si>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</si>
  <si>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</si>
  <si>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</si>
  <si>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</si>
  <si>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</si>
  <si>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</si>
  <si>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</si>
  <si>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</si>
  <si>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</si>
  <si>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</si>
  <si>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</si>
  <si>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</si>
  <si>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</si>
  <si>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</si>
  <si>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</si>
  <si>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</si>
  <si>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</si>
  <si>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</si>
  <si>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</si>
  <si>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</si>
  <si>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</si>
  <si>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</si>
  <si>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</si>
  <si>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</si>
  <si>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</si>
  <si>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</si>
  <si>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</si>
  <si>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</si>
  <si>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</si>
  <si>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</si>
  <si>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</si>
  <si>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</si>
  <si>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</si>
  <si>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</si>
  <si>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</si>
  <si>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</si>
  <si>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</si>
  <si>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</si>
  <si>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</si>
  <si>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</si>
  <si>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</si>
  <si>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</si>
  <si>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</si>
  <si>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</si>
  <si>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</si>
  <si>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</si>
  <si>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</si>
  <si>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</si>
  <si>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</si>
  <si>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</si>
  <si>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</si>
  <si>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</si>
  <si>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</si>
  <si>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</si>
  <si>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</si>
  <si>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</si>
  <si>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</si>
  <si>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</si>
  <si>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</si>
  <si>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</si>
  <si>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</si>
  <si>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</si>
  <si>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</si>
  <si>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</si>
  <si>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</si>
  <si>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</si>
  <si>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</si>
  <si>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</si>
  <si>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</si>
  <si>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</si>
  <si>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</si>
  <si>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</si>
  <si>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</si>
  <si>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</si>
  <si>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</si>
  <si>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</si>
  <si>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</si>
  <si>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</si>
  <si>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</si>
  <si>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</si>
  <si>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</si>
  <si>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</si>
  <si>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</si>
  <si>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</si>
  <si>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</si>
  <si>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</si>
  <si>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</si>
  <si>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</si>
  <si>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</si>
  <si>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</si>
  <si>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</si>
  <si>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</si>
  <si>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</si>
  <si>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</si>
  <si>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</si>
  <si>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</si>
  <si>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</si>
  <si>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</si>
  <si>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</si>
  <si>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</si>
  <si>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</si>
  <si>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</si>
  <si>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</si>
  <si>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</si>
  <si>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</si>
  <si>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</si>
  <si>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</si>
  <si>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</si>
  <si>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</si>
  <si>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</si>
  <si>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</si>
  <si>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</si>
  <si>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</si>
  <si>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</si>
  <si>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</si>
  <si>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</si>
  <si>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</si>
  <si>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</si>
  <si>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</si>
  <si>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</si>
  <si>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</si>
  <si>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</si>
  <si>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</si>
  <si>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</si>
  <si>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</si>
  <si>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</si>
  <si>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</si>
  <si>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</si>
  <si>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</si>
  <si>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</si>
  <si>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</si>
  <si>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</si>
  <si>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</si>
  <si>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</si>
  <si>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</si>
  <si>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</si>
  <si>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</si>
  <si>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</si>
  <si>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</si>
  <si>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</si>
  <si>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</si>
  <si>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</si>
  <si>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</si>
  <si>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</si>
  <si>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</si>
  <si>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</si>
  <si>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</si>
  <si>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</si>
  <si>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</si>
  <si>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</si>
  <si>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</si>
  <si>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</si>
  <si>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</si>
  <si>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</si>
  <si>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</si>
  <si>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</si>
  <si>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</si>
  <si>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</si>
  <si>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</si>
  <si>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</si>
  <si>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</si>
  <si>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</si>
  <si>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</si>
  <si>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</si>
  <si>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</si>
  <si>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</si>
  <si>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</si>
  <si>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</si>
  <si>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</si>
  <si>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</si>
  <si>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</si>
  <si>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</si>
  <si>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</si>
  <si>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</si>
  <si>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</si>
  <si>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</si>
  <si>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</si>
  <si>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</si>
  <si>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</si>
  <si>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</si>
  <si>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</si>
  <si>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</si>
  <si>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</si>
  <si>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</si>
  <si>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</si>
  <si>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</si>
  <si>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</si>
  <si>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</si>
  <si>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</si>
  <si>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</si>
  <si>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</si>
  <si>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</si>
  <si>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</si>
  <si>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</si>
  <si>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</si>
  <si>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</si>
  <si>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</si>
  <si>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</si>
  <si>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</si>
  <si>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</si>
  <si>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</si>
  <si>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</si>
  <si>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</si>
  <si>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</si>
  <si>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</si>
  <si>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</si>
  <si>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</si>
  <si>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</si>
  <si>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</si>
  <si>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</si>
  <si>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</si>
  <si>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</si>
  <si>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</si>
  <si>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</si>
  <si>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</si>
  <si>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</si>
  <si>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</si>
  <si>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</si>
  <si>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</si>
  <si>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</si>
  <si>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</si>
  <si>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</si>
  <si>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</si>
  <si>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</si>
  <si>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</si>
  <si>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</si>
  <si>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</si>
  <si>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</si>
  <si>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</si>
  <si>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</si>
  <si>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</si>
  <si>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</si>
  <si>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</si>
  <si>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</si>
  <si>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</si>
  <si>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</si>
  <si>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</si>
  <si>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</si>
  <si>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</si>
  <si>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</si>
  <si>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</si>
  <si>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</si>
  <si>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</si>
  <si>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</si>
  <si>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</si>
  <si>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</si>
  <si>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</si>
  <si>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</si>
  <si>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</si>
  <si>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</si>
  <si>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</si>
  <si>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</si>
  <si>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</si>
  <si>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</si>
  <si>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</si>
  <si>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</si>
  <si>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</si>
  <si>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</si>
  <si>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</si>
  <si>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</si>
  <si>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</si>
  <si>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</si>
  <si>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</si>
  <si>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</si>
  <si>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</si>
  <si>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</si>
  <si>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</si>
  <si>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</si>
  <si>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</si>
  <si>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</si>
  <si>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</si>
  <si>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</si>
  <si>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</si>
  <si>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</si>
  <si>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</si>
  <si>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</si>
  <si>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</si>
  <si>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</si>
  <si>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</si>
  <si>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</si>
  <si>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</si>
  <si>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</si>
  <si>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</si>
  <si>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</si>
  <si>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</si>
  <si>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</si>
  <si>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</si>
  <si>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</si>
  <si>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</si>
  <si>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</si>
  <si>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</si>
  <si>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</si>
  <si>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</si>
  <si>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</si>
  <si>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</si>
  <si>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</si>
  <si>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</si>
  <si>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</si>
  <si>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</si>
  <si>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</si>
  <si>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</si>
  <si>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</si>
  <si>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</si>
  <si>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</si>
  <si>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</si>
  <si>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</si>
  <si>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</si>
  <si>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</si>
  <si>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</si>
  <si>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</si>
  <si>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</si>
  <si>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</si>
  <si>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</si>
  <si>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</si>
  <si>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</si>
  <si>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</si>
  <si>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</si>
  <si>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</si>
  <si>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</si>
  <si>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</si>
  <si>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</si>
  <si>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</si>
  <si>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</si>
  <si>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</si>
  <si>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</si>
  <si>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</si>
  <si>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</si>
  <si>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</si>
  <si>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</si>
  <si>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</si>
  <si>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</si>
  <si>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</si>
  <si>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</si>
  <si>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</si>
  <si>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</si>
  <si>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</si>
  <si>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</si>
  <si>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</si>
  <si>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</si>
  <si>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</si>
  <si>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</si>
  <si>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</si>
  <si>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</si>
  <si>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</si>
  <si>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</si>
  <si>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</si>
  <si>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</si>
  <si>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</si>
  <si>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</si>
  <si>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</si>
  <si>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</si>
  <si>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</si>
  <si>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</si>
  <si>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</si>
  <si>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</si>
  <si>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</si>
  <si>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</si>
  <si>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</si>
  <si>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</si>
  <si>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</si>
  <si>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</si>
  <si>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</si>
  <si>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</si>
  <si>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</si>
  <si>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</si>
  <si>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</si>
  <si>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</si>
  <si>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</si>
  <si>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</si>
  <si>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</si>
  <si>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</si>
  <si>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</si>
  <si>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</si>
  <si>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</si>
  <si>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</si>
  <si>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</si>
  <si>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</si>
  <si>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</si>
  <si>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</si>
  <si>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</si>
  <si>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</si>
  <si>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</si>
  <si>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</si>
  <si>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</si>
  <si>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</si>
  <si>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</si>
  <si>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</si>
  <si>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</si>
  <si>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</si>
  <si>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</si>
  <si>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</si>
  <si>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</si>
  <si>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</si>
  <si>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</si>
  <si>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</si>
  <si>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</si>
  <si>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</si>
  <si>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</si>
  <si>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</si>
  <si>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</si>
  <si>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</si>
  <si>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</si>
  <si>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</si>
  <si>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</si>
  <si>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</si>
  <si>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</si>
  <si>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</si>
  <si>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</si>
  <si>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</si>
  <si>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</si>
  <si>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</si>
  <si>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</si>
  <si>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</si>
  <si>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</si>
  <si>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</si>
  <si>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</si>
  <si>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</si>
  <si>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</si>
  <si>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</si>
  <si>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</si>
  <si>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</si>
  <si>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</si>
  <si>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</si>
  <si>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</si>
  <si>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</si>
  <si>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</si>
  <si>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</si>
  <si>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</si>
  <si>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</si>
  <si>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</si>
  <si>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</si>
  <si>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</si>
  <si>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</si>
  <si>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</si>
  <si>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</si>
  <si>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</si>
  <si>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</si>
  <si>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</si>
  <si>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</si>
  <si>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</si>
  <si>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</si>
  <si>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</si>
  <si>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</si>
  <si>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</si>
  <si>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</si>
  <si>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</si>
  <si>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</si>
  <si>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</si>
  <si>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</si>
  <si>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</si>
  <si>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</si>
  <si>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</si>
  <si>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</si>
  <si>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</si>
  <si>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</si>
  <si>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</si>
  <si>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</si>
  <si>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</si>
  <si>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</si>
  <si>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</si>
  <si>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</si>
  <si>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</si>
  <si>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</si>
  <si>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</si>
  <si>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</si>
  <si>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</si>
  <si>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</si>
  <si>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</si>
  <si>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</si>
  <si>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</si>
  <si>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</si>
  <si>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</si>
  <si>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</si>
  <si>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</si>
  <si>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</si>
  <si>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</si>
  <si>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</si>
  <si>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</si>
  <si>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</si>
  <si>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</si>
  <si>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</si>
  <si>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</si>
  <si>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</si>
  <si>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</si>
  <si>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</si>
  <si>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</si>
  <si>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</si>
  <si>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</si>
  <si>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</si>
  <si>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</si>
  <si>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</si>
  <si>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</si>
  <si>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</si>
  <si>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</si>
  <si>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</si>
  <si>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</si>
  <si>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</si>
  <si>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</si>
  <si>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</si>
  <si>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</si>
  <si>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</si>
  <si>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</si>
  <si>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</si>
  <si>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</si>
  <si>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</si>
  <si>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</si>
  <si>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</si>
  <si>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</si>
  <si>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</si>
  <si>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</si>
  <si>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</si>
  <si>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</si>
  <si>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</si>
  <si>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</si>
  <si>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</si>
  <si>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</si>
  <si>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</si>
  <si>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</si>
  <si>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</si>
  <si>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</si>
  <si>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</si>
  <si>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</si>
  <si>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</si>
  <si>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</si>
  <si>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</si>
  <si>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</si>
  <si>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</si>
  <si>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</si>
  <si>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</si>
  <si>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</si>
  <si>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</si>
  <si>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</si>
  <si>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</si>
  <si>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</si>
  <si>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</si>
  <si>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</si>
  <si>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</si>
  <si>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</si>
  <si>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</si>
  <si>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</si>
  <si>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</si>
  <si>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</si>
  <si>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</si>
  <si>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</si>
  <si>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</si>
  <si>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</si>
  <si>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</si>
  <si>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</si>
  <si>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</si>
  <si>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</si>
  <si>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</si>
  <si>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</si>
  <si>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</si>
  <si>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</si>
  <si>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</si>
  <si>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</si>
  <si>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</si>
  <si>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</si>
  <si>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</si>
  <si>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</si>
  <si>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</si>
  <si>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</si>
  <si>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</si>
  <si>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</si>
  <si>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</si>
  <si>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</si>
  <si>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</si>
  <si>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</si>
  <si>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</si>
  <si>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</si>
  <si>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</si>
  <si>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</si>
  <si>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</si>
  <si>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</si>
  <si>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</si>
  <si>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</si>
  <si>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</si>
  <si>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</si>
  <si>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</si>
  <si>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</si>
  <si>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</si>
  <si>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</si>
  <si>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</si>
  <si>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</si>
  <si>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</si>
  <si>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</si>
  <si>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</si>
  <si>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</si>
  <si>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</si>
  <si>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</si>
  <si>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</si>
  <si>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</si>
  <si>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</si>
  <si>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</si>
  <si>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</si>
  <si>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</si>
  <si>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</si>
  <si>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</si>
  <si>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</si>
  <si>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</si>
  <si>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</si>
  <si>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</si>
  <si>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</si>
  <si>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</si>
  <si>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</si>
  <si>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</si>
  <si>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</si>
  <si>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</si>
  <si>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</si>
  <si>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</si>
  <si>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</si>
  <si>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</si>
  <si>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</si>
  <si>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</si>
  <si>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</si>
  <si>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</si>
  <si>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</si>
  <si>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</si>
  <si>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</si>
  <si>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</si>
  <si>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</si>
  <si>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</si>
  <si>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</si>
  <si>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</si>
  <si>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</si>
  <si>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</si>
  <si>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</si>
  <si>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</si>
  <si>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</si>
  <si>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</si>
  <si>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</si>
  <si>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</si>
  <si>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</si>
  <si>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</si>
  <si>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</si>
  <si>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</si>
  <si>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</si>
  <si>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</si>
  <si>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</si>
  <si>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</si>
  <si>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</si>
  <si>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</si>
  <si>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</si>
  <si>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</si>
  <si>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</si>
  <si>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</si>
  <si>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</si>
  <si>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</si>
  <si>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</si>
  <si>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</si>
  <si>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</si>
  <si>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</si>
  <si>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</si>
  <si>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</si>
  <si>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</si>
  <si>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</si>
  <si>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</si>
  <si>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</si>
  <si>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</si>
  <si>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</si>
  <si>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</si>
  <si>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</si>
  <si>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</si>
  <si>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</si>
  <si>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</si>
  <si>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</si>
  <si>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</si>
  <si>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</si>
  <si>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</si>
  <si>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</si>
  <si>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</si>
  <si>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</si>
  <si>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</si>
  <si>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</si>
  <si>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</si>
  <si>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</si>
  <si>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</si>
  <si>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</si>
  <si>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</si>
  <si>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</si>
  <si>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</si>
  <si>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</si>
  <si>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</si>
  <si>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</si>
  <si>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</si>
  <si>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</si>
  <si>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</si>
  <si>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</si>
  <si>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</si>
  <si>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</si>
  <si>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</si>
  <si>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</si>
  <si>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</si>
  <si>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</si>
  <si>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</si>
  <si>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</si>
  <si>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</si>
  <si>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</si>
  <si>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</si>
  <si>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</si>
  <si>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</si>
  <si>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</si>
  <si>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</si>
  <si>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</si>
  <si>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</si>
  <si>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</si>
  <si>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</si>
  <si>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</si>
  <si>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</si>
  <si>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</si>
  <si>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</si>
  <si>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</si>
  <si>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</si>
  <si>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</si>
  <si>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</si>
  <si>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</si>
  <si>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</si>
  <si>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</si>
  <si>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</si>
  <si>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</si>
  <si>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</si>
  <si>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</si>
  <si>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</si>
  <si>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</si>
  <si>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</si>
  <si>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</si>
  <si>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</si>
  <si>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</si>
  <si>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</si>
  <si>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</si>
  <si>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</si>
  <si>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</si>
  <si>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</si>
  <si>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</si>
  <si>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</si>
  <si>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</si>
  <si>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</si>
  <si>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</si>
  <si>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</si>
  <si>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</si>
  <si>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</si>
  <si>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</si>
  <si>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</si>
  <si>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</si>
  <si>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</si>
  <si>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</si>
  <si>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</si>
  <si>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</si>
  <si>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</si>
  <si>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</si>
  <si>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</si>
  <si>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</si>
  <si>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</si>
  <si>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</si>
  <si>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</si>
  <si>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</si>
  <si>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</si>
  <si>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</si>
  <si>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</si>
  <si>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</si>
  <si>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</si>
  <si>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</si>
  <si>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</si>
  <si>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</si>
  <si>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</si>
  <si>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</si>
  <si>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</si>
  <si>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</si>
  <si>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</si>
  <si>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</si>
  <si>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</si>
  <si>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</si>
  <si>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</si>
  <si>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</si>
  <si>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</si>
  <si>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</si>
  <si>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</si>
  <si>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</si>
  <si>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</si>
  <si>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</si>
  <si>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</si>
  <si>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</si>
  <si>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</si>
  <si>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</si>
  <si>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</si>
  <si>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</si>
  <si>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</si>
  <si>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</si>
  <si>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</si>
  <si>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</si>
  <si>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</si>
  <si>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</si>
  <si>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</si>
  <si>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</si>
  <si>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</si>
  <si>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</si>
  <si>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</si>
  <si>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</si>
  <si>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</si>
  <si>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</si>
  <si>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</si>
  <si>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</si>
  <si>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</si>
  <si>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</si>
  <si>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</si>
  <si>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</si>
  <si>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</si>
  <si>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</si>
  <si>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</si>
  <si>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</si>
  <si>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</si>
  <si>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</si>
  <si>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</si>
  <si>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</si>
  <si>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</si>
  <si>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</si>
  <si>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</si>
  <si>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</si>
  <si>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</si>
  <si>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</si>
  <si>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</si>
  <si>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</si>
  <si>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</si>
  <si>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</si>
  <si>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</si>
  <si>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</si>
  <si>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</si>
  <si>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</si>
  <si>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</si>
  <si>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</si>
  <si>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</si>
  <si>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</si>
  <si>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</si>
  <si>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</si>
  <si>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</si>
  <si>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</si>
  <si>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</si>
  <si>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</si>
  <si>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</si>
  <si>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</si>
  <si>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</si>
  <si>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</si>
  <si>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</si>
  <si>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</si>
  <si>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</si>
  <si>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</si>
  <si>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</si>
  <si>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</si>
  <si>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</si>
  <si>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</si>
  <si>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</si>
  <si>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</si>
  <si>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</si>
  <si>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</si>
  <si>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</si>
  <si>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</si>
  <si>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</si>
  <si>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</si>
  <si>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</si>
  <si>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</si>
  <si>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</si>
  <si>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</si>
  <si>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</si>
  <si>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</si>
  <si>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</si>
  <si>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</si>
  <si>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</si>
  <si>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</si>
  <si>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</si>
  <si>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</si>
  <si>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</si>
  <si>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</si>
  <si>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</si>
  <si>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</si>
  <si>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</si>
  <si>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</si>
  <si>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</si>
  <si>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</si>
  <si>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</si>
  <si>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</si>
  <si>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</si>
  <si>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</si>
  <si>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</si>
  <si>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</si>
  <si>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</si>
  <si>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</si>
  <si>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</si>
  <si>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</si>
  <si>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</si>
  <si>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</si>
  <si>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</si>
  <si>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</si>
  <si>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</si>
  <si>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</si>
  <si>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</si>
  <si>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</si>
  <si>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</si>
  <si>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</si>
  <si>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</si>
  <si>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</si>
  <si>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</si>
  <si>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</si>
  <si>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</si>
  <si>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</si>
  <si>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</si>
  <si>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</si>
  <si>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</si>
  <si>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</si>
  <si>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</si>
  <si>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</si>
  <si>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</si>
  <si>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</si>
  <si>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</si>
  <si>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</si>
  <si>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</si>
  <si>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</si>
  <si>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</si>
  <si>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</si>
  <si>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</si>
  <si>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</si>
  <si>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</si>
  <si>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</si>
  <si>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</si>
  <si>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</si>
  <si>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</si>
  <si>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</si>
  <si>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</si>
  <si>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</si>
  <si>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</si>
  <si>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</si>
  <si>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</si>
  <si>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</si>
  <si>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</si>
  <si>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</si>
  <si>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</si>
  <si>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</si>
  <si>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</si>
  <si>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</si>
  <si>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</si>
  <si>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</si>
  <si>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</si>
  <si>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</si>
  <si>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</si>
  <si>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</si>
  <si>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</si>
  <si>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</si>
  <si>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</si>
  <si>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</si>
  <si>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</si>
  <si>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</si>
  <si>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</si>
  <si>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</si>
  <si>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</si>
  <si>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</si>
  <si>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</si>
  <si>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</si>
  <si>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</si>
  <si>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</si>
  <si>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</si>
  <si>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</si>
  <si>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</si>
  <si>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</si>
  <si>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</si>
  <si>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</si>
  <si>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</si>
  <si>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</si>
  <si>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</si>
  <si>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</si>
  <si>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</si>
  <si>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</si>
  <si>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</si>
  <si>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</si>
  <si>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</si>
  <si>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</si>
  <si>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</si>
  <si>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</si>
  <si>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</si>
  <si>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</si>
  <si>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</si>
  <si>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</si>
  <si>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</si>
  <si>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</si>
  <si>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</si>
  <si>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</si>
  <si>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</si>
  <si>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</si>
  <si>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</si>
  <si>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</si>
  <si>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</si>
  <si>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</si>
  <si>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</si>
  <si>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</si>
  <si>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</si>
  <si>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</si>
  <si>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</si>
  <si>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</si>
  <si>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</si>
  <si>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</si>
  <si>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</si>
  <si>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</si>
  <si>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</si>
  <si>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</si>
  <si>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</si>
  <si>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</si>
  <si>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</si>
  <si>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</si>
  <si>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</si>
  <si>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</si>
  <si>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</si>
  <si>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</si>
  <si>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</si>
  <si>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</si>
  <si>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</si>
  <si>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</si>
  <si>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</si>
  <si>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</si>
  <si>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</si>
  <si>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</si>
  <si>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</si>
  <si>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</si>
  <si>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</si>
  <si>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</si>
  <si>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</si>
  <si>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</si>
  <si>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</si>
  <si>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</si>
  <si>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</si>
  <si>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</si>
  <si>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</si>
  <si>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</si>
  <si>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</si>
  <si>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</si>
  <si>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</si>
  <si>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</si>
  <si>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</si>
  <si>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</si>
  <si>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</si>
  <si>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</si>
  <si>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</si>
  <si>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</si>
  <si>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</si>
  <si>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</si>
  <si>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</si>
  <si>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</si>
  <si>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</si>
  <si>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</si>
  <si>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</si>
  <si>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</si>
  <si>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</si>
  <si>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</si>
  <si>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</si>
  <si>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</si>
  <si>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</si>
  <si>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</si>
  <si>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</si>
  <si>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</si>
  <si>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</si>
  <si>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</si>
  <si>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</si>
  <si>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</si>
  <si>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</si>
  <si>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</si>
  <si>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</si>
  <si>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</si>
  <si>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</si>
  <si>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</si>
  <si>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</si>
  <si>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</si>
  <si>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</si>
  <si>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</si>
  <si>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</si>
  <si>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</si>
  <si>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</si>
  <si>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</si>
  <si>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</si>
  <si>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</si>
  <si>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</si>
  <si>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</si>
  <si>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</si>
  <si>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</si>
  <si>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</si>
  <si>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</si>
  <si>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</si>
  <si>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</si>
  <si>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</si>
  <si>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</si>
  <si>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</si>
  <si>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</si>
  <si>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</si>
  <si>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</si>
  <si>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</si>
  <si>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</si>
  <si>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</si>
  <si>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</si>
  <si>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</si>
  <si>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</si>
  <si>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</si>
  <si>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</si>
  <si>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</si>
  <si>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</si>
  <si>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</si>
  <si>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</si>
  <si>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</si>
  <si>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</si>
  <si>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</si>
  <si>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</si>
  <si>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</si>
  <si>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</si>
  <si>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</si>
  <si>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</si>
  <si>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</si>
  <si>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</si>
  <si>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</si>
  <si>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</si>
  <si>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</si>
  <si>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</si>
  <si>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</si>
  <si>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</si>
  <si>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</si>
  <si>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</si>
  <si>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</si>
  <si>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</si>
  <si>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</si>
  <si>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</si>
  <si>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</si>
  <si>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</si>
  <si>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</si>
  <si>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</si>
  <si>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</si>
  <si>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</si>
  <si>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</si>
  <si>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</si>
  <si>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</si>
  <si>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</si>
  <si>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</si>
  <si>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</si>
  <si>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</si>
  <si>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</si>
  <si>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</si>
  <si>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</si>
  <si>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</si>
  <si>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</si>
  <si>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</si>
  <si>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</si>
  <si>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</si>
  <si>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</si>
  <si>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</si>
  <si>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</si>
  <si>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</si>
  <si>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</si>
  <si>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</si>
  <si>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</si>
  <si>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</si>
  <si>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</si>
  <si>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</si>
  <si>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</si>
  <si>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</si>
  <si>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</si>
  <si>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</si>
  <si>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</si>
  <si>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</si>
  <si>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</si>
  <si>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</si>
  <si>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</si>
  <si>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</si>
  <si>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</si>
  <si>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</si>
  <si>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</si>
  <si>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</si>
  <si>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</si>
  <si>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</si>
  <si>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</si>
  <si>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</si>
  <si>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</si>
  <si>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</si>
  <si>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</si>
  <si>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</si>
  <si>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</si>
  <si>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</si>
  <si>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</si>
  <si>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</si>
  <si>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</si>
  <si>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</si>
  <si>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</si>
  <si>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</si>
  <si>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</si>
  <si>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</si>
  <si>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</si>
  <si>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</si>
  <si>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</si>
  <si>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</si>
  <si>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</si>
  <si>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</si>
  <si>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</si>
  <si>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</si>
  <si>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</si>
  <si>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</si>
  <si>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</si>
  <si>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</si>
  <si>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</si>
  <si>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</si>
  <si>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</si>
  <si>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</si>
  <si>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</si>
  <si>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</si>
  <si>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</si>
  <si>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</si>
  <si>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</si>
  <si>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</si>
  <si>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</si>
  <si>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</si>
  <si>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</si>
  <si>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</si>
  <si>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</si>
  <si>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</si>
  <si>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</si>
  <si>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</si>
  <si>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</si>
  <si>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</si>
  <si>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</si>
  <si>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</si>
  <si>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</si>
  <si>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</si>
  <si>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</si>
  <si>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</si>
  <si>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</si>
  <si>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</si>
  <si>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</si>
  <si>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</si>
  <si>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</si>
  <si>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</si>
  <si>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</si>
  <si>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</si>
  <si>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</si>
  <si>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</si>
  <si>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</si>
  <si>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</si>
  <si>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</si>
  <si>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</si>
  <si>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</si>
  <si>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</si>
  <si>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</si>
  <si>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</si>
  <si>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</si>
  <si>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</si>
  <si>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</si>
  <si>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</si>
  <si>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</si>
  <si>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</si>
  <si>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</si>
  <si>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</si>
  <si>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</si>
  <si>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</si>
  <si>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</si>
  <si>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</si>
  <si>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</si>
  <si>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</si>
  <si>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</si>
  <si>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</si>
  <si>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</si>
  <si>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</si>
  <si>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</si>
  <si>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</si>
  <si>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</si>
  <si>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</si>
  <si>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</si>
  <si>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</si>
  <si>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</si>
  <si>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</si>
  <si>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</si>
  <si>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</si>
  <si>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</si>
  <si>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</si>
  <si>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</si>
  <si>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</si>
  <si>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</si>
  <si>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</si>
  <si>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</si>
  <si>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</si>
  <si>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</si>
  <si>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</si>
  <si>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</si>
  <si>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</si>
  <si>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</si>
  <si>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</si>
  <si>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</si>
  <si>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</si>
  <si>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</si>
  <si>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</si>
  <si>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</si>
  <si>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</si>
  <si>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</si>
  <si>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</si>
  <si>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</si>
  <si>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</si>
  <si>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</si>
  <si>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</si>
  <si>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</si>
  <si>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</si>
  <si>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</si>
  <si>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</si>
  <si>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</si>
  <si>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</si>
  <si>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</si>
  <si>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</si>
  <si>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</si>
  <si>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</si>
  <si>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</si>
  <si>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</si>
  <si>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</si>
  <si>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</si>
  <si>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</si>
  <si>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</si>
  <si>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</si>
  <si>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</si>
  <si>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</si>
  <si>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</si>
  <si>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</si>
  <si>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</si>
  <si>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</si>
  <si>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</si>
  <si>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</si>
  <si>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</si>
  <si>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</si>
  <si>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</si>
  <si>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</si>
  <si>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</si>
  <si>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</si>
  <si>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</si>
  <si>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</si>
  <si>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</si>
  <si>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</si>
  <si>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</si>
  <si>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</si>
  <si>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</si>
  <si>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</si>
  <si>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</si>
  <si>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</si>
  <si>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</si>
  <si>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</si>
  <si>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</si>
  <si>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</si>
  <si>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</si>
  <si>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</si>
  <si>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</si>
  <si>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</si>
  <si>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</si>
  <si>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</si>
  <si>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</si>
  <si>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</si>
  <si>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</si>
  <si>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</si>
  <si>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</si>
  <si>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</si>
  <si>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</si>
  <si>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</si>
  <si>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</si>
  <si>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</si>
  <si>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</si>
  <si>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</si>
  <si>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</si>
  <si>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</si>
  <si>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</si>
  <si>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</si>
  <si>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</si>
  <si>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</si>
  <si>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</si>
  <si>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</si>
  <si>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</si>
  <si>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</si>
  <si>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</si>
  <si>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</si>
  <si>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</si>
  <si>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</si>
  <si>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</si>
  <si>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</si>
  <si>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</si>
  <si>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</si>
  <si>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</si>
  <si>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</si>
  <si>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</si>
  <si>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</si>
  <si>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</si>
  <si>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</si>
  <si>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</si>
  <si>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</si>
  <si>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</si>
  <si>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</si>
  <si>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</si>
  <si>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</si>
  <si>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</si>
  <si>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</si>
  <si>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</si>
  <si>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</si>
  <si>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</si>
  <si>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</si>
  <si>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</si>
  <si>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</si>
  <si>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</si>
  <si>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</si>
  <si>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</si>
  <si>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</si>
  <si>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</si>
  <si>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</si>
  <si>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</si>
  <si>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</si>
  <si>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</si>
  <si>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</si>
  <si>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</si>
  <si>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</si>
  <si>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</si>
  <si>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</si>
  <si>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</si>
  <si>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</si>
  <si>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</si>
  <si>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</si>
  <si>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</si>
  <si>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</si>
  <si>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</si>
  <si>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</si>
  <si>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</si>
  <si>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</si>
  <si>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</si>
  <si>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</si>
  <si>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</si>
  <si>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</si>
  <si>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</si>
  <si>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</si>
  <si>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</si>
  <si>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</si>
  <si>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</si>
  <si>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</si>
  <si>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</si>
  <si>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</si>
  <si>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</si>
  <si>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</si>
  <si>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</si>
  <si>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</si>
  <si>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</si>
  <si>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</si>
  <si>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</si>
  <si>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</si>
  <si>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</si>
  <si>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</si>
  <si>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</si>
  <si>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</si>
  <si>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</si>
  <si>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</si>
  <si>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</si>
  <si>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</si>
  <si>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</si>
  <si>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</si>
  <si>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</si>
  <si>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</si>
  <si>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</si>
  <si>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</si>
  <si>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</si>
  <si>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</si>
  <si>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</si>
  <si>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</si>
  <si>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</si>
  <si>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</si>
  <si>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</si>
  <si>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</si>
  <si>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</si>
  <si>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</si>
  <si>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</si>
  <si>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</si>
  <si>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</si>
  <si>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</si>
  <si>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</si>
  <si>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</si>
  <si>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</si>
  <si>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</si>
  <si>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</si>
  <si>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</si>
  <si>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</si>
  <si>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</si>
  <si>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</si>
  <si>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</si>
  <si>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</si>
  <si>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</si>
  <si>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</si>
  <si>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</si>
  <si>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</si>
  <si>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</si>
  <si>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</si>
  <si>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</si>
  <si>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</si>
  <si>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</si>
  <si>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</si>
  <si>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</si>
  <si>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</si>
  <si>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</si>
  <si>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</si>
  <si>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</si>
  <si>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</si>
  <si>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</si>
  <si>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</si>
  <si>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</si>
  <si>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</si>
  <si>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</si>
  <si>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</si>
  <si>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</si>
  <si>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</si>
  <si>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</si>
  <si>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</si>
  <si>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</si>
  <si>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</si>
  <si>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</si>
  <si>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</si>
  <si>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</si>
  <si>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</si>
  <si>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</si>
  <si>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</si>
  <si>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</si>
  <si>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</si>
  <si>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</si>
  <si>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</si>
  <si>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</si>
  <si>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</si>
  <si>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</si>
  <si>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</si>
  <si>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</si>
  <si>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</si>
  <si>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</si>
  <si>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</si>
  <si>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</si>
  <si>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</si>
  <si>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</si>
  <si>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</si>
  <si>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</si>
  <si>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</si>
  <si>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</si>
  <si>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</si>
  <si>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</si>
  <si>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</si>
  <si>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</si>
  <si>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</si>
  <si>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</si>
  <si>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</si>
  <si>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</si>
  <si>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</si>
  <si>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</si>
  <si>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</si>
  <si>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</si>
  <si>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</si>
  <si>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</si>
  <si>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</si>
  <si>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</si>
  <si>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</si>
  <si>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</si>
  <si>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</si>
  <si>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</si>
  <si>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</si>
  <si>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</si>
  <si>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</si>
  <si>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</si>
  <si>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</si>
  <si>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</si>
  <si>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</si>
  <si>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</si>
  <si>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</si>
  <si>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</si>
  <si>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</si>
  <si>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</si>
  <si>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</si>
  <si>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</si>
  <si>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</si>
  <si>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</si>
  <si>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</si>
  <si>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</si>
  <si>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</si>
  <si>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</si>
  <si>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</si>
  <si>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</si>
  <si>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</si>
  <si>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</si>
  <si>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</si>
  <si>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</si>
  <si>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</si>
  <si>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</si>
  <si>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</si>
  <si>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</si>
  <si>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</si>
  <si>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</si>
  <si>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</si>
  <si>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</si>
  <si>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</si>
  <si>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</si>
  <si>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</si>
  <si>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</si>
  <si>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</si>
  <si>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</si>
  <si>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</si>
  <si>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</si>
  <si>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</si>
  <si>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</si>
  <si>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</si>
  <si>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</si>
  <si>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</si>
  <si>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</si>
  <si>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</si>
  <si>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</si>
  <si>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</si>
  <si>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</si>
  <si>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</si>
  <si>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</si>
  <si>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</si>
  <si>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</si>
  <si>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</si>
  <si>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</si>
  <si>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</si>
  <si>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</si>
  <si>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</si>
  <si>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</si>
  <si>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</si>
  <si>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</si>
  <si>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</si>
  <si>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</si>
  <si>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</si>
  <si>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</si>
  <si>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</si>
  <si>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</si>
  <si>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</si>
  <si>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</si>
  <si>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</si>
  <si>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</si>
  <si>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</si>
  <si>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</si>
  <si>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</si>
  <si>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</si>
  <si>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</si>
  <si>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</si>
  <si>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</si>
  <si>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</si>
  <si>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</si>
  <si>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</si>
  <si>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</si>
  <si>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</si>
  <si>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</si>
  <si>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</si>
  <si>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</si>
  <si>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</si>
  <si>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</si>
  <si>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</si>
  <si>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</si>
  <si>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</si>
  <si>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</si>
  <si>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</si>
  <si>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</si>
  <si>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</si>
  <si>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</si>
  <si>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</si>
  <si>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</si>
  <si>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</si>
  <si>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</si>
  <si>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</si>
  <si>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</si>
  <si>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</si>
  <si>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</si>
  <si>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</si>
  <si>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</si>
  <si>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</si>
  <si>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</si>
  <si>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</si>
  <si>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</si>
  <si>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</si>
  <si>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</si>
  <si>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</si>
  <si>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</si>
  <si>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</si>
  <si>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</si>
  <si>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</si>
  <si>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</si>
  <si>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</si>
  <si>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</si>
  <si>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</si>
  <si>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</si>
  <si>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</si>
  <si>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</si>
  <si>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</si>
  <si>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</si>
  <si>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</si>
  <si>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</si>
  <si>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</si>
  <si>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</si>
  <si>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</si>
  <si>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</si>
  <si>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</si>
  <si>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</si>
  <si>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</si>
  <si>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</si>
  <si>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</si>
  <si>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</si>
  <si>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</si>
  <si>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</si>
  <si>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</si>
  <si>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</si>
  <si>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</si>
  <si>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</si>
  <si>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</si>
  <si>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</si>
  <si>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</si>
  <si>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</si>
  <si>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</si>
  <si>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</si>
  <si>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</si>
  <si>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</si>
  <si>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</si>
  <si>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</si>
  <si>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</si>
  <si>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</si>
  <si>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</si>
  <si>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</si>
  <si>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</si>
  <si>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</si>
  <si>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</si>
  <si>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</si>
  <si>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</si>
  <si>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</si>
  <si>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</si>
  <si>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</si>
  <si>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</si>
  <si>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</si>
  <si>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</si>
  <si>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</si>
  <si>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</si>
  <si>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</si>
  <si>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</si>
  <si>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</si>
  <si>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</si>
  <si>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</si>
  <si>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</si>
  <si>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</si>
  <si>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</si>
  <si>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</si>
  <si>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</si>
  <si>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</si>
  <si>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</si>
  <si>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</si>
  <si>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</si>
  <si>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</si>
  <si>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</si>
  <si>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</si>
  <si>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</si>
  <si>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</si>
  <si>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</si>
  <si>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</si>
  <si>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</si>
  <si>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</si>
  <si>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</si>
  <si>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</si>
  <si>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</si>
  <si>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</si>
  <si>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</si>
  <si>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</si>
  <si>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</si>
  <si>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</si>
  <si>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</si>
  <si>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</si>
  <si>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</si>
  <si>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</si>
  <si>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</si>
  <si>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</si>
  <si>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</si>
  <si>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</si>
  <si>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</si>
  <si>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</si>
  <si>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</si>
  <si>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</si>
  <si>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</si>
  <si>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</si>
  <si>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</si>
  <si>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</si>
  <si>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</si>
  <si>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</si>
  <si>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</si>
  <si>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</si>
  <si>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</si>
  <si>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</si>
  <si>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</si>
  <si>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</si>
  <si>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</si>
  <si>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</si>
  <si>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</si>
  <si>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</si>
  <si>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</si>
  <si>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</si>
  <si>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</si>
  <si>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</si>
  <si>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</si>
  <si>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</si>
  <si>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</si>
  <si>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</si>
  <si>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</si>
  <si>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</si>
  <si>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</si>
  <si>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</si>
  <si>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</si>
  <si>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</si>
  <si>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</si>
  <si>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</si>
  <si>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</si>
  <si>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</si>
  <si>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</si>
  <si>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</si>
  <si>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</si>
  <si>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</si>
  <si>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</si>
  <si>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</si>
  <si>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</si>
  <si>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</si>
  <si>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</si>
  <si>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</si>
  <si>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</si>
  <si>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</si>
  <si>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</si>
  <si>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</si>
  <si>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</si>
  <si>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</si>
  <si>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</si>
  <si>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</si>
  <si>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</si>
  <si>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</si>
  <si>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</si>
  <si>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</si>
  <si>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</si>
  <si>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</si>
  <si>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</si>
  <si>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</si>
  <si>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</si>
  <si>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</si>
  <si>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</si>
  <si>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</si>
  <si>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</si>
  <si>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</si>
  <si>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</si>
  <si>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</si>
  <si>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</si>
  <si>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</si>
  <si>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</si>
  <si>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</si>
  <si>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</si>
  <si>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</si>
  <si>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</si>
  <si>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</si>
  <si>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</si>
  <si>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</si>
  <si>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</si>
  <si>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</si>
  <si>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</si>
  <si>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</si>
  <si>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</si>
  <si>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</si>
  <si>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</si>
  <si>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</si>
  <si>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</si>
  <si>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</si>
  <si>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</si>
  <si>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</si>
  <si>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</si>
  <si>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</si>
  <si>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</si>
  <si>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</si>
  <si>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</si>
  <si>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</si>
  <si>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</si>
  <si>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</si>
  <si>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</si>
  <si>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</si>
  <si>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</si>
  <si>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</si>
  <si>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</si>
  <si>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</si>
  <si>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</si>
  <si>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</si>
  <si>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</si>
  <si>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</si>
  <si>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</si>
  <si>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</si>
  <si>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</si>
  <si>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</si>
  <si>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</si>
  <si>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</si>
  <si>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</si>
  <si>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</si>
  <si>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</si>
  <si>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</si>
  <si>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</si>
  <si>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</si>
  <si>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</si>
  <si>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</si>
  <si>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</si>
  <si>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</si>
  <si>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</si>
  <si>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</si>
  <si>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</si>
  <si>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</si>
  <si>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</si>
  <si>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</si>
  <si>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</si>
  <si>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</si>
  <si>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</si>
  <si>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</si>
  <si>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</si>
  <si>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</si>
  <si>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</si>
  <si>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</si>
  <si>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</si>
  <si>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</si>
  <si>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</si>
  <si>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</si>
  <si>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</si>
  <si>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</si>
  <si>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</si>
  <si>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</si>
  <si>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</si>
  <si>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</si>
  <si>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</si>
  <si>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</si>
  <si>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</si>
  <si>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</si>
  <si>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</si>
  <si>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</si>
  <si>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</si>
  <si>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</si>
  <si>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</si>
  <si>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</si>
  <si>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</si>
  <si>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</si>
  <si>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</si>
  <si>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</si>
  <si>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</si>
  <si>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</si>
  <si>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</si>
  <si>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</si>
  <si>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</si>
  <si>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</si>
  <si>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</si>
  <si>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</si>
  <si>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</si>
  <si>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</si>
  <si>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</si>
  <si>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</si>
  <si>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</si>
  <si>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</si>
  <si>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</si>
  <si>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</si>
  <si>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</si>
  <si>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</si>
  <si>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</si>
  <si>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</si>
  <si>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</si>
  <si>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</si>
  <si>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</si>
  <si>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</si>
  <si>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</si>
  <si>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</si>
  <si>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</si>
  <si>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</si>
  <si>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</si>
  <si>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</si>
  <si>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</si>
  <si>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</si>
  <si>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</si>
  <si>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</si>
  <si>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</si>
  <si>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</si>
  <si>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</si>
  <si>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</si>
  <si>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</si>
  <si>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</si>
  <si>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</si>
  <si>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</si>
  <si>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</si>
  <si>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</si>
  <si>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</si>
  <si>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</si>
  <si>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</si>
  <si>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</si>
  <si>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</si>
  <si>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</si>
  <si>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</si>
  <si>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</si>
  <si>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</si>
  <si>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</si>
  <si>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</si>
  <si>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</si>
  <si>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</si>
  <si>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</si>
  <si>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</si>
  <si>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</si>
  <si>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</si>
  <si>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</si>
  <si>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</si>
  <si>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</si>
  <si>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</si>
  <si>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</si>
  <si>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</si>
  <si>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</si>
  <si>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</si>
  <si>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</si>
  <si>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</si>
  <si>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</si>
  <si>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</si>
  <si>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</si>
  <si>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</si>
  <si>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</si>
  <si>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</si>
  <si>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</si>
  <si>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</si>
  <si>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</si>
  <si>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</si>
  <si>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</si>
  <si>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</si>
  <si>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</si>
  <si>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</si>
  <si>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</si>
  <si>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</si>
  <si>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</si>
  <si>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</si>
  <si>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</si>
  <si>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</si>
  <si>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</si>
  <si>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</si>
  <si>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</si>
  <si>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</si>
  <si>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</si>
  <si>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</si>
  <si>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</si>
  <si>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</si>
  <si>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</si>
  <si>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</si>
  <si>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</si>
  <si>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</si>
  <si>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</si>
  <si>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</si>
  <si>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</si>
  <si>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</si>
  <si>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</si>
  <si>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</si>
  <si>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</si>
  <si>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</si>
  <si>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</si>
  <si>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</si>
  <si>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</si>
  <si>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</si>
  <si>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</si>
  <si>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</si>
  <si>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</si>
  <si>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</si>
  <si>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</si>
  <si>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</si>
  <si>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</si>
  <si>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</si>
  <si>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</si>
  <si>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</si>
  <si>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</si>
  <si>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</si>
  <si>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</si>
  <si>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</si>
  <si>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</si>
  <si>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</si>
  <si>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</si>
  <si>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</si>
  <si>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</si>
  <si>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</si>
  <si>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</si>
  <si>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</si>
  <si>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</si>
  <si>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</si>
  <si>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</si>
  <si>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</si>
  <si>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</si>
  <si>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</si>
  <si>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</si>
  <si>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</si>
  <si>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</si>
  <si>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</si>
  <si>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</si>
  <si>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</si>
  <si>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</si>
  <si>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</si>
  <si>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</si>
  <si>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</si>
  <si>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</si>
  <si>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</si>
  <si>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</si>
  <si>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</si>
  <si>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</si>
  <si>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</si>
  <si>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</si>
  <si>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</si>
  <si>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</si>
  <si>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</si>
  <si>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</si>
  <si>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</si>
  <si>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</si>
  <si>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</si>
  <si>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</si>
  <si>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</si>
  <si>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</si>
  <si>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</si>
  <si>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</si>
  <si>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</si>
  <si>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</si>
  <si>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</si>
  <si>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</si>
  <si>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</si>
  <si>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</si>
  <si>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</si>
  <si>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</si>
  <si>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</si>
  <si>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</si>
  <si>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</si>
  <si>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</si>
  <si>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</si>
  <si>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</si>
  <si>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</si>
  <si>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</si>
  <si>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</si>
  <si>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</si>
  <si>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</si>
  <si>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</si>
  <si>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</si>
  <si>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</si>
  <si>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</si>
  <si>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</si>
  <si>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</si>
  <si>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</si>
  <si>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</si>
  <si>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</si>
  <si>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</si>
  <si>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</si>
  <si>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</si>
  <si>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</si>
  <si>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</si>
  <si>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</si>
  <si>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</si>
  <si>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</si>
  <si>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</si>
  <si>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</si>
  <si>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</si>
  <si>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</si>
  <si>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</si>
  <si>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</si>
  <si>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</si>
  <si>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</si>
  <si>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</si>
  <si>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</si>
  <si>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</si>
  <si>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</si>
  <si>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</si>
  <si>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</si>
  <si>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</si>
  <si>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</si>
  <si>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</si>
  <si>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</si>
  <si>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</si>
  <si>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</si>
  <si>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</si>
  <si>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</si>
  <si>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</si>
  <si>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</si>
  <si>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</si>
  <si>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</si>
  <si>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</si>
  <si>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</si>
  <si>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</si>
  <si>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</si>
  <si>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</si>
  <si>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</si>
  <si>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</si>
  <si>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</si>
  <si>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</si>
  <si>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</si>
  <si>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</si>
  <si>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</si>
  <si>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</si>
  <si>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</si>
  <si>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</si>
  <si>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</si>
  <si>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</si>
  <si>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</si>
  <si>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</si>
  <si>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</si>
  <si>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</si>
  <si>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</si>
  <si>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</si>
  <si>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</si>
  <si>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</si>
  <si>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</si>
  <si>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</si>
  <si>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</si>
  <si>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</si>
  <si>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</si>
  <si>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</si>
  <si>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</si>
  <si>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</si>
  <si>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</si>
  <si>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</si>
  <si>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</si>
  <si>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</si>
  <si>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</si>
  <si>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</si>
  <si>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</si>
  <si>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</si>
  <si>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</si>
  <si>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</si>
  <si>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</si>
  <si>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</si>
  <si>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</si>
  <si>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</si>
  <si>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</si>
  <si>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</si>
  <si>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</si>
  <si>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</si>
  <si>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</si>
  <si>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</si>
  <si>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</si>
  <si>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</si>
  <si>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</si>
  <si>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</si>
  <si>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</si>
  <si>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</si>
  <si>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</si>
  <si>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</si>
  <si>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</si>
  <si>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</si>
  <si>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</si>
  <si>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</si>
  <si>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</si>
  <si>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</si>
  <si>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</si>
  <si>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</si>
  <si>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</si>
  <si>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</si>
  <si>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</si>
  <si>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</si>
  <si>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</si>
  <si>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</si>
  <si>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</si>
  <si>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</si>
  <si>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</si>
  <si>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</si>
  <si>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</si>
  <si>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</si>
  <si>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</si>
  <si>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</si>
  <si>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</si>
  <si>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</si>
  <si>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</si>
  <si>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</si>
  <si>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</si>
  <si>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</si>
  <si>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</si>
  <si>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</si>
  <si>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</si>
  <si>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</si>
  <si>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</si>
  <si>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</si>
  <si>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</si>
  <si>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</si>
  <si>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</si>
  <si>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</si>
  <si>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</si>
  <si>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</si>
  <si>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</si>
  <si>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</si>
  <si>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</si>
  <si>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</si>
  <si>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</si>
  <si>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</si>
  <si>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</si>
  <si>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</si>
  <si>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</si>
  <si>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</si>
  <si>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</si>
  <si>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</si>
  <si>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</si>
  <si>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</si>
  <si>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</si>
  <si>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</si>
  <si>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</si>
  <si>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</si>
  <si>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</si>
  <si>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</si>
  <si>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</si>
  <si>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</si>
  <si>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</si>
  <si>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</si>
  <si>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</si>
  <si>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</si>
  <si>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</si>
  <si>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</si>
  <si>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</si>
  <si>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</si>
  <si>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</si>
  <si>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</si>
  <si>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</si>
  <si>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</si>
  <si>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</si>
  <si>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</si>
  <si>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</si>
  <si>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</si>
  <si>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</si>
  <si>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</si>
  <si>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</si>
  <si>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</si>
  <si>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</si>
  <si>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</si>
  <si>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</si>
  <si>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</si>
  <si>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</si>
  <si>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</si>
  <si>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</si>
  <si>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</si>
  <si>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</si>
  <si>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</si>
  <si>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</si>
  <si>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</si>
  <si>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</si>
  <si>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</si>
  <si>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</si>
  <si>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</si>
  <si>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</si>
  <si>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</si>
  <si>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</si>
  <si>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</si>
  <si>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</si>
  <si>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</si>
  <si>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</si>
  <si>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</si>
  <si>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</si>
  <si>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</si>
  <si>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</si>
  <si>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</si>
  <si>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</si>
  <si>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</si>
  <si>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</si>
  <si>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</si>
  <si>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</si>
  <si>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</si>
  <si>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</si>
  <si>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</si>
  <si>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</si>
  <si>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</si>
  <si>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</si>
  <si>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</si>
  <si>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</si>
  <si>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</si>
  <si>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</si>
  <si>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</si>
  <si>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</si>
  <si>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</si>
  <si>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</si>
  <si>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</si>
  <si>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</si>
  <si>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</si>
  <si>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</si>
  <si>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</si>
  <si>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</si>
  <si>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</si>
  <si>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</si>
  <si>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</si>
  <si>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</si>
  <si>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</si>
  <si>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</si>
  <si>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</si>
  <si>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</si>
  <si>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</si>
  <si>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</si>
  <si>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</si>
  <si>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</si>
  <si>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</si>
  <si>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</si>
  <si>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</si>
  <si>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</si>
  <si>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</si>
  <si>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</si>
  <si>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</si>
  <si>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</si>
  <si>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</si>
  <si>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</si>
  <si>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</si>
  <si>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</si>
  <si>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</si>
  <si>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</si>
  <si>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</si>
  <si>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</si>
  <si>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</si>
  <si>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</si>
  <si>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</si>
  <si>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</si>
  <si>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</si>
  <si>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</si>
  <si>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</si>
  <si>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</si>
  <si>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</si>
  <si>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</si>
  <si>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</si>
  <si>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</si>
  <si>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</si>
  <si>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</si>
  <si>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</si>
  <si>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</si>
  <si>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</si>
  <si>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</si>
  <si>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</si>
  <si>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</si>
  <si>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</si>
  <si>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</si>
  <si>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</si>
  <si>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</si>
  <si>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</si>
  <si>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</si>
  <si>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</si>
  <si>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</si>
  <si>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</si>
  <si>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</si>
  <si>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</si>
  <si>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</si>
  <si>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</si>
  <si>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</si>
  <si>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</si>
  <si>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</si>
  <si>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</si>
  <si>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</si>
  <si>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</si>
  <si>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</si>
  <si>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</si>
  <si>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</si>
  <si>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</si>
  <si>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</si>
  <si>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</si>
  <si>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</si>
  <si>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</si>
  <si>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</si>
  <si>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</si>
  <si>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</si>
  <si>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</si>
  <si>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</si>
  <si>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</si>
  <si>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</si>
  <si>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</si>
  <si>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</si>
  <si>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</si>
  <si>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</si>
  <si>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</si>
  <si>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</si>
  <si>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</si>
  <si>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</si>
  <si>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</si>
  <si>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</si>
  <si>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</si>
  <si>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</si>
  <si>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</si>
  <si>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</si>
  <si>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</si>
  <si>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</si>
  <si>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</si>
  <si>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</si>
  <si>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</si>
  <si>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</si>
  <si>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</si>
  <si>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</si>
  <si>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</si>
  <si>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</si>
  <si>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</si>
  <si>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</si>
  <si>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</si>
  <si>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</si>
  <si>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</si>
  <si>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</si>
  <si>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</si>
  <si>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</si>
  <si>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</si>
  <si>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</si>
  <si>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</si>
  <si>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</si>
  <si>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</si>
  <si>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</si>
  <si>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</si>
  <si>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</si>
  <si>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</si>
  <si>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</si>
  <si>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</si>
  <si>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</si>
  <si>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</si>
  <si>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</si>
  <si>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</si>
  <si>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</si>
  <si>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</si>
  <si>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</si>
  <si>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</si>
  <si>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</si>
  <si>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</si>
  <si>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</si>
  <si>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</si>
  <si>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</si>
  <si>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</si>
  <si>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</si>
  <si>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</si>
  <si>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</si>
  <si>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</si>
  <si>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</si>
  <si>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</si>
  <si>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</si>
  <si>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</si>
  <si>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</si>
  <si>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</si>
  <si>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</si>
  <si>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</si>
  <si>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</si>
  <si>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</si>
  <si>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</si>
  <si>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</si>
  <si>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</si>
  <si>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</si>
  <si>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</si>
  <si>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</si>
  <si>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</si>
  <si>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</si>
  <si>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</si>
  <si>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</si>
  <si>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</si>
  <si>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</si>
  <si>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</si>
  <si>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</si>
  <si>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</si>
  <si>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</si>
  <si>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</si>
  <si>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</si>
  <si>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</si>
  <si>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</si>
  <si>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</si>
  <si>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</si>
  <si>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</si>
  <si>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</si>
  <si>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</si>
  <si>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</si>
  <si>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</si>
  <si>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</si>
  <si>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</si>
  <si>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</si>
  <si>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</si>
  <si>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</si>
  <si>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</si>
  <si>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</si>
  <si>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</si>
  <si>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</si>
  <si>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</si>
  <si>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</si>
  <si>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</si>
  <si>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</si>
  <si>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</si>
  <si>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</si>
  <si>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</si>
  <si>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</si>
  <si>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</si>
  <si>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</si>
  <si>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</si>
  <si>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</si>
  <si>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</si>
  <si>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</si>
  <si>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</si>
  <si>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</si>
  <si>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</si>
  <si>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</si>
  <si>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</si>
  <si>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</si>
  <si>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</si>
  <si>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</si>
  <si>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</si>
  <si>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</si>
  <si>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</si>
  <si>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</si>
  <si>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</si>
  <si>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</si>
  <si>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</si>
  <si>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</si>
  <si>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</si>
  <si>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</si>
  <si>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</si>
  <si>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</si>
  <si>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</si>
  <si>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</si>
  <si>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</si>
  <si>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</si>
  <si>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</si>
  <si>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</si>
  <si>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</si>
  <si>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</si>
  <si>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</si>
  <si>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</si>
  <si>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</si>
  <si>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</si>
  <si>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</si>
  <si>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</si>
  <si>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</si>
  <si>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</si>
  <si>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</si>
  <si>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</si>
  <si>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</si>
  <si>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</si>
  <si>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</si>
  <si>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</si>
  <si>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</si>
  <si>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</si>
  <si>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</si>
  <si>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</si>
  <si>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</si>
  <si>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</si>
  <si>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</si>
  <si>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</si>
  <si>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</si>
  <si>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</si>
  <si>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</si>
  <si>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</si>
  <si>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</si>
  <si>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</si>
  <si>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</si>
  <si>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</si>
  <si>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</si>
  <si>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</si>
  <si>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</si>
  <si>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</si>
  <si>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</si>
  <si>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</si>
  <si>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</si>
  <si>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</si>
  <si>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</si>
  <si>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</si>
  <si>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</si>
  <si>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</si>
  <si>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</si>
  <si>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</si>
  <si>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</si>
  <si>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</si>
  <si>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</si>
  <si>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</si>
  <si>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</si>
  <si>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</si>
  <si>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</si>
  <si>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</si>
  <si>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</si>
  <si>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</si>
  <si>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</si>
  <si>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</si>
  <si>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</si>
  <si>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</si>
  <si>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</si>
  <si>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</si>
  <si>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</si>
  <si>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</si>
  <si>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</si>
  <si>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</si>
  <si>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</si>
  <si>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</si>
  <si>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</si>
  <si>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</si>
  <si>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</si>
  <si>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</si>
  <si>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</si>
  <si>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</si>
  <si>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</si>
  <si>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</si>
  <si>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</si>
  <si>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</si>
  <si>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</si>
  <si>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</si>
  <si>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</si>
  <si>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</si>
  <si>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</si>
  <si>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</si>
  <si>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</si>
  <si>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</si>
  <si>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</si>
  <si>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</si>
  <si>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</si>
  <si>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</si>
  <si>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</si>
  <si>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</si>
  <si>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</si>
  <si>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</si>
  <si>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</si>
  <si>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</si>
  <si>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</si>
  <si>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</si>
  <si>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</si>
  <si>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</si>
  <si>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</si>
  <si>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</si>
  <si>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</si>
  <si>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</si>
  <si>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</si>
  <si>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</si>
  <si>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</si>
  <si>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</si>
  <si>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</si>
  <si>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</si>
  <si>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</si>
  <si>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</si>
  <si>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</si>
  <si>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</si>
  <si>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</si>
  <si>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</si>
  <si>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</si>
  <si>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</si>
  <si>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</si>
  <si>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</si>
  <si>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</si>
  <si>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</si>
  <si>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</si>
  <si>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</si>
  <si>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</si>
  <si>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</si>
  <si>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</si>
  <si>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</si>
  <si>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</si>
  <si>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</si>
  <si>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</si>
  <si>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</si>
  <si>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</si>
  <si>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</si>
  <si>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</si>
  <si>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</si>
  <si>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</si>
  <si>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</si>
  <si>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</si>
  <si>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</si>
  <si>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</si>
  <si>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</si>
  <si>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</si>
  <si>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</si>
  <si>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</si>
  <si>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</si>
  <si>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</si>
  <si>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</si>
  <si>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</si>
  <si>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</si>
  <si>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</si>
  <si>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</si>
  <si>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</si>
  <si>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</si>
  <si>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</si>
  <si>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</si>
  <si>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</si>
  <si>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</si>
  <si>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</si>
  <si>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</si>
  <si>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</si>
  <si>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</si>
  <si>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</si>
  <si>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</si>
  <si>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</si>
  <si>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</si>
  <si>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</si>
  <si>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</si>
  <si>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</si>
  <si>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</si>
  <si>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</si>
  <si>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</si>
  <si>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</si>
  <si>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</si>
  <si>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</si>
  <si>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</si>
  <si>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</si>
  <si>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</si>
  <si>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</si>
  <si>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</si>
  <si>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</si>
  <si>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</si>
  <si>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</si>
  <si>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</si>
  <si>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</si>
  <si>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</si>
  <si>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</si>
  <si>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</si>
  <si>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</si>
  <si>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</si>
  <si>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</si>
  <si>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</si>
  <si>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</si>
  <si>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</si>
  <si>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</si>
  <si>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</si>
  <si>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</si>
  <si>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</si>
  <si>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</si>
  <si>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</si>
  <si>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</si>
  <si>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</si>
  <si>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</si>
  <si>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</si>
  <si>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</si>
  <si>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</si>
  <si>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</si>
  <si>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</si>
  <si>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</si>
  <si>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</si>
  <si>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</si>
  <si>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</si>
  <si>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</si>
  <si>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</si>
  <si>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</si>
  <si>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</si>
  <si>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</si>
  <si>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</si>
  <si>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</si>
  <si>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</si>
  <si>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</si>
  <si>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</si>
  <si>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</si>
  <si>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</si>
  <si>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</si>
  <si>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</si>
  <si>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</si>
  <si>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</si>
  <si>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</si>
  <si>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</si>
  <si>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</si>
  <si>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</si>
  <si>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</si>
  <si>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</si>
  <si>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</si>
  <si>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</si>
  <si>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</si>
  <si>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</si>
  <si>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</si>
  <si>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</si>
  <si>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</si>
  <si>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</si>
  <si>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</si>
  <si>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</si>
  <si>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</si>
  <si>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</si>
  <si>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</si>
  <si>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</si>
  <si>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</si>
  <si>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</si>
  <si>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</si>
  <si>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</si>
  <si>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</si>
  <si>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</si>
  <si>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</si>
  <si>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</si>
  <si>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</si>
  <si>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</si>
  <si>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</si>
  <si>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</si>
  <si>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</si>
  <si>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</si>
  <si>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</si>
  <si>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</si>
  <si>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</si>
  <si>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</si>
  <si>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</si>
  <si>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</si>
  <si>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</si>
  <si>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</si>
  <si>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</si>
  <si>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</si>
  <si>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</si>
  <si>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</si>
  <si>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</si>
  <si>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</si>
  <si>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</si>
  <si>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</si>
  <si>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</si>
  <si>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</si>
  <si>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</si>
  <si>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</si>
  <si>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</si>
  <si>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</si>
  <si>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</si>
  <si>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</si>
  <si>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</si>
  <si>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</si>
  <si>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</si>
  <si>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</si>
  <si>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</si>
  <si>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</si>
  <si>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</si>
  <si>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</si>
  <si>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</si>
  <si>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</si>
  <si>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</si>
  <si>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</si>
  <si>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</si>
  <si>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</si>
  <si>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</si>
  <si>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</si>
  <si>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</si>
  <si>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</si>
  <si>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</si>
  <si>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</si>
  <si>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</si>
  <si>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</si>
  <si>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</si>
  <si>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</si>
  <si>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</si>
  <si>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</si>
  <si>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</si>
  <si>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</si>
  <si>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</si>
  <si>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</si>
  <si>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</si>
  <si>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</si>
  <si>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</si>
  <si>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</si>
  <si>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</si>
  <si>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</si>
  <si>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</si>
  <si>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</si>
  <si>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</si>
  <si>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</si>
  <si>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</si>
  <si>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</si>
  <si>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</si>
  <si>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</si>
  <si>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</si>
  <si>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</si>
  <si>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</si>
  <si>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</si>
  <si>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</si>
  <si>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</si>
  <si>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</si>
  <si>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</si>
  <si>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</si>
  <si>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</si>
  <si>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</si>
  <si>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</si>
  <si>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</si>
  <si>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</si>
  <si>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</si>
  <si>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</si>
  <si>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</si>
  <si>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</si>
  <si>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</si>
  <si>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</si>
  <si>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</si>
  <si>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</si>
  <si>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</si>
  <si>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</si>
  <si>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</si>
  <si>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</si>
  <si>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</si>
  <si>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</si>
  <si>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</si>
  <si>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</si>
  <si>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</si>
  <si>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</si>
  <si>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</si>
  <si>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</si>
  <si>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</si>
  <si>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</si>
  <si>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</si>
  <si>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</si>
  <si>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</si>
  <si>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</si>
  <si>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</si>
  <si>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</si>
  <si>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</si>
  <si>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</si>
  <si>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</si>
  <si>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</si>
  <si>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</si>
  <si>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</si>
  <si>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</si>
  <si>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</si>
  <si>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</si>
  <si>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</si>
  <si>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</si>
  <si>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</si>
  <si>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</si>
  <si>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</si>
  <si>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</si>
  <si>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</si>
  <si>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</si>
  <si>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</si>
  <si>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</si>
  <si>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</si>
  <si>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</si>
  <si>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</si>
  <si>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</si>
  <si>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</si>
  <si>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</si>
  <si>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</si>
  <si>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</si>
  <si>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</si>
  <si>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</si>
  <si>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</si>
  <si>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</si>
  <si>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</si>
  <si>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</si>
  <si>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</si>
  <si>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</si>
  <si>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</si>
  <si>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</si>
  <si>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</si>
  <si>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</si>
  <si>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</si>
  <si>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</si>
  <si>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</si>
  <si>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</si>
  <si>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</si>
  <si>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</si>
  <si>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</si>
  <si>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</si>
  <si>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</si>
  <si>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</si>
  <si>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</si>
  <si>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</si>
  <si>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</si>
  <si>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</si>
  <si>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</si>
  <si>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</si>
  <si>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</si>
  <si>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</si>
  <si>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</si>
  <si>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</si>
  <si>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</si>
  <si>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</si>
  <si>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</si>
  <si>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</si>
  <si>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</si>
  <si>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</si>
  <si>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</si>
  <si>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</si>
  <si>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</si>
  <si>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</si>
  <si>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</si>
  <si>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</si>
  <si>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</si>
  <si>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</si>
  <si>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</si>
  <si>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</si>
  <si>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</si>
  <si>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</si>
  <si>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</si>
  <si>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</si>
  <si>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</si>
  <si>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</si>
  <si>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</si>
  <si>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</si>
  <si>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</si>
  <si>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</si>
  <si>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</si>
  <si>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</si>
  <si>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</si>
  <si>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</si>
  <si>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</si>
  <si>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</si>
  <si>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</si>
  <si>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</si>
  <si>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</si>
  <si>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</si>
  <si>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</si>
  <si>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</si>
  <si>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</si>
  <si>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</si>
  <si>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</si>
  <si>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</si>
  <si>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</si>
  <si>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</si>
  <si>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</si>
  <si>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</si>
  <si>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</si>
  <si>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</si>
  <si>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</si>
  <si>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</si>
  <si>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</si>
  <si>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</si>
  <si>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</si>
  <si>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</si>
  <si>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</si>
  <si>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</si>
  <si>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</si>
  <si>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</si>
  <si>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</si>
  <si>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</si>
  <si>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</si>
  <si>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</si>
  <si>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</si>
  <si>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</si>
  <si>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</si>
  <si>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</si>
  <si>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</si>
  <si>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</si>
  <si>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</si>
  <si>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</si>
  <si>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</si>
  <si>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</si>
  <si>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</si>
  <si>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</si>
  <si>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</si>
  <si>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</si>
  <si>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</si>
  <si>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</si>
  <si>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</si>
  <si>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</si>
  <si>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</si>
  <si>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</si>
  <si>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</si>
  <si>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</si>
  <si>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</si>
  <si>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</si>
  <si>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</si>
  <si>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</si>
  <si>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</si>
  <si>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</si>
  <si>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</si>
  <si>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</si>
  <si>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</si>
  <si>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</si>
  <si>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</si>
  <si>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</si>
  <si>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</si>
  <si>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</si>
  <si>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</si>
  <si>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</si>
  <si>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</si>
  <si>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</si>
  <si>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</si>
  <si>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</si>
  <si>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</si>
  <si>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</si>
  <si>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</si>
  <si>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</si>
  <si>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</si>
  <si>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</si>
  <si>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</si>
  <si>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</si>
  <si>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</si>
  <si>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</si>
  <si>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</si>
  <si>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</si>
  <si>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</si>
  <si>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</si>
  <si>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</si>
  <si>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</si>
  <si>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</si>
  <si>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</si>
  <si>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</si>
  <si>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</si>
  <si>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</si>
  <si>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</si>
  <si>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</si>
  <si>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</si>
  <si>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</si>
  <si>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</si>
  <si>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</si>
  <si>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</si>
  <si>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</si>
  <si>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</si>
  <si>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</si>
  <si>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</si>
  <si>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</si>
  <si>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</si>
  <si>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</si>
  <si>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</si>
  <si>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</si>
  <si>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</si>
  <si>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</si>
  <si>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</si>
  <si>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</si>
  <si>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</si>
  <si>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</si>
  <si>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</si>
  <si>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</si>
  <si>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</si>
  <si>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</si>
  <si>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</si>
  <si>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</si>
  <si>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</si>
  <si>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</si>
  <si>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</si>
  <si>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</si>
  <si>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</si>
  <si>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</si>
  <si>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</si>
  <si>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</si>
  <si>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</si>
  <si>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</si>
  <si>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</si>
  <si>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</si>
  <si>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</si>
  <si>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</si>
  <si>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</si>
  <si>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</si>
  <si>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</si>
  <si>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</si>
  <si>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</si>
  <si>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</si>
  <si>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</si>
  <si>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</si>
  <si>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</si>
  <si>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</si>
  <si>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</si>
  <si>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</si>
  <si>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</si>
  <si>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</si>
  <si>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</si>
  <si>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</si>
  <si>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</si>
  <si>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</si>
  <si>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</si>
  <si>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</si>
  <si>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</si>
  <si>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</si>
  <si>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</si>
  <si>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</si>
  <si>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</si>
  <si>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</si>
  <si>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</si>
  <si>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</si>
  <si>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</si>
  <si>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</si>
  <si>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</si>
  <si>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</si>
  <si>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</si>
  <si>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</si>
  <si>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</si>
  <si>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</si>
  <si>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</si>
  <si>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</si>
  <si>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</si>
  <si>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</si>
  <si>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</si>
  <si>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</si>
  <si>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</si>
  <si>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</si>
  <si>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</si>
  <si>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</si>
  <si>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</si>
  <si>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</si>
  <si>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</si>
  <si>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</si>
  <si>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</si>
  <si>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</si>
  <si>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</si>
  <si>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</si>
  <si>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</si>
  <si>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</si>
  <si>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</si>
  <si>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</si>
  <si>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</si>
  <si>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</si>
  <si>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</si>
  <si>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</si>
  <si>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</si>
  <si>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</si>
  <si>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</si>
  <si>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</si>
  <si>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</si>
  <si>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</si>
  <si>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</si>
  <si>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</si>
  <si>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</si>
  <si>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</si>
  <si>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</si>
  <si>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</si>
  <si>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</si>
  <si>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</si>
  <si>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</si>
  <si>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</si>
  <si>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</si>
  <si>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</si>
  <si>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</si>
  <si>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</si>
  <si>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</si>
  <si>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</si>
  <si>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</si>
  <si>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</si>
  <si>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</si>
  <si>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</si>
  <si>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</si>
  <si>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</si>
  <si>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</si>
  <si>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</si>
  <si>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</si>
  <si>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</si>
  <si>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</si>
  <si>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</si>
  <si>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</si>
  <si>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</si>
  <si>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</si>
  <si>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</si>
  <si>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</si>
  <si>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</si>
  <si>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</si>
  <si>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</si>
  <si>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</si>
  <si>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</si>
  <si>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</si>
  <si>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</si>
  <si>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</si>
  <si>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</si>
  <si>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</si>
  <si>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</si>
  <si>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</si>
  <si>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</si>
  <si>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</si>
  <si>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</si>
  <si>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</si>
  <si>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</si>
  <si>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</si>
  <si>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</si>
  <si>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</si>
  <si>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</si>
  <si>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</si>
  <si>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</si>
  <si>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</si>
  <si>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</si>
  <si>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</si>
  <si>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</si>
  <si>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</si>
  <si>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</si>
  <si>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</si>
  <si>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</si>
  <si>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</si>
  <si>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</si>
  <si>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</si>
  <si>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</si>
  <si>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</si>
  <si>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</si>
  <si>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</si>
  <si>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</si>
  <si>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</si>
  <si>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</si>
  <si>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</si>
  <si>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</si>
  <si>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</si>
  <si>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</si>
  <si>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</si>
  <si>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</si>
  <si>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</si>
  <si>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</si>
  <si>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</si>
  <si>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</si>
  <si>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</si>
  <si>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</si>
  <si>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</si>
  <si>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</si>
  <si>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</si>
  <si>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</si>
  <si>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</si>
  <si>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</si>
  <si>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</si>
  <si>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</si>
  <si>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</si>
  <si>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</si>
  <si>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</si>
  <si>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</si>
  <si>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</si>
  <si>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</si>
  <si>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</si>
  <si>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</si>
  <si>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</si>
  <si>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</si>
  <si>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</si>
  <si>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</si>
  <si>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</si>
  <si>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</si>
  <si>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</si>
  <si>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</si>
  <si>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</si>
  <si>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</si>
  <si>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</si>
  <si>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</si>
  <si>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</si>
  <si>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</si>
  <si>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</si>
  <si>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</si>
  <si>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</si>
  <si>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</si>
  <si>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</si>
  <si>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</si>
  <si>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</si>
  <si>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</si>
  <si>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</si>
  <si>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</si>
  <si>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</si>
  <si>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</si>
  <si>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</si>
  <si>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</si>
  <si>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</si>
  <si>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</si>
  <si>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</si>
  <si>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</si>
  <si>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</si>
  <si>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</si>
  <si>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</si>
  <si>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</si>
  <si>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</si>
  <si>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</si>
  <si>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</si>
  <si>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</si>
  <si>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</si>
  <si>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</si>
  <si>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</si>
  <si>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</si>
  <si>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</si>
  <si>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</si>
  <si>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</si>
  <si>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</si>
  <si>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</si>
  <si>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</si>
  <si>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</si>
  <si>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</si>
  <si>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</si>
  <si>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</si>
  <si>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</si>
  <si>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</si>
  <si>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</si>
  <si>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</si>
  <si>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</si>
  <si>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</si>
  <si>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</si>
  <si>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</si>
  <si>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</si>
  <si>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</si>
  <si>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</si>
  <si>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</si>
  <si>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</si>
  <si>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</si>
  <si>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</si>
  <si>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</si>
  <si>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</si>
  <si>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</si>
  <si>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</si>
  <si>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</si>
  <si>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</si>
  <si>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</si>
  <si>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</si>
  <si>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</si>
  <si>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</si>
  <si>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</si>
  <si>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</si>
  <si>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</si>
  <si>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</si>
  <si>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</si>
  <si>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</si>
  <si>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</si>
  <si>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</si>
  <si>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</si>
  <si>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</si>
  <si>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</si>
  <si>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</si>
  <si>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</si>
  <si>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</si>
  <si>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</si>
  <si>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</si>
  <si>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</si>
  <si>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</si>
  <si>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</si>
  <si>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</si>
  <si>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</si>
  <si>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</si>
  <si>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</si>
  <si>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</si>
  <si>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</si>
  <si>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</si>
  <si>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</si>
  <si>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</si>
  <si>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</si>
  <si>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</si>
  <si>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</si>
  <si>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</si>
  <si>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</si>
  <si>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</si>
  <si>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</si>
  <si>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</si>
  <si>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</si>
  <si>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</si>
  <si>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</si>
  <si>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</si>
  <si>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</si>
  <si>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</si>
  <si>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</si>
  <si>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</si>
  <si>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</si>
  <si>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</si>
  <si>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</si>
  <si>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</si>
  <si>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</si>
  <si>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</si>
  <si>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</si>
  <si>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</si>
  <si>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</si>
  <si>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</si>
  <si>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</si>
  <si>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</si>
  <si>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</si>
  <si>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</si>
  <si>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</si>
  <si>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</si>
  <si>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</si>
  <si>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</si>
  <si>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</si>
  <si>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</si>
  <si>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</si>
  <si>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</si>
  <si>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</si>
  <si>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</si>
  <si>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</si>
  <si>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</si>
  <si>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</si>
  <si>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</si>
  <si>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</si>
  <si>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</si>
  <si>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</si>
  <si>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</si>
  <si>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</si>
  <si>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</si>
  <si>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</si>
  <si>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</si>
  <si>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</si>
  <si>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</si>
  <si>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</si>
  <si>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</si>
  <si>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</si>
  <si>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</si>
  <si>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</si>
  <si>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</si>
  <si>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</si>
  <si>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</si>
  <si>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</si>
  <si>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</si>
  <si>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</si>
  <si>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</si>
  <si>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</si>
  <si>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</si>
  <si>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</si>
  <si>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</si>
  <si>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</si>
  <si>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</si>
  <si>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</si>
  <si>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</si>
  <si>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</si>
  <si>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</si>
  <si>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</si>
  <si>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</si>
  <si>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</si>
  <si>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</si>
  <si>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</si>
  <si>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</si>
  <si>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</si>
  <si>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</si>
  <si>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</si>
  <si>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</si>
  <si>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</si>
  <si>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</si>
  <si>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</si>
  <si>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</si>
  <si>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</si>
  <si>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</si>
  <si>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</si>
  <si>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</si>
  <si>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</si>
  <si>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</si>
  <si>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</si>
  <si>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</si>
  <si>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</si>
  <si>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</si>
  <si>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</si>
  <si>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</si>
  <si>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</si>
  <si>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</si>
  <si>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</si>
  <si>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</si>
  <si>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</si>
  <si>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</si>
  <si>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</si>
  <si>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</si>
  <si>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</si>
  <si>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</si>
  <si>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</si>
  <si>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</si>
  <si>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</si>
  <si>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</si>
  <si>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</si>
  <si>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</si>
  <si>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</si>
  <si>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</si>
  <si>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</si>
  <si>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</si>
  <si>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</si>
  <si>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</si>
  <si>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</si>
  <si>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</si>
  <si>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</si>
  <si>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</si>
  <si>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</si>
  <si>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</si>
  <si>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</si>
  <si>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</si>
  <si>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</si>
  <si>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</si>
  <si>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</si>
  <si>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</si>
  <si>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</si>
  <si>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</si>
  <si>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</si>
  <si>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</si>
  <si>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</si>
  <si>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</si>
  <si>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</si>
  <si>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</si>
  <si>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</si>
  <si>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</si>
  <si>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</si>
  <si>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</si>
  <si>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</si>
  <si>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</si>
  <si>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</si>
  <si>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</si>
  <si>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</si>
  <si>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</si>
  <si>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</si>
  <si>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</si>
  <si>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</si>
  <si>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</si>
  <si>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</si>
  <si>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</si>
  <si>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</si>
  <si>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</si>
  <si>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</si>
  <si>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</si>
  <si>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</si>
  <si>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</si>
  <si>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</si>
  <si>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</si>
  <si>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</si>
  <si>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</si>
  <si>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</si>
  <si>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</si>
  <si>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</si>
  <si>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</si>
  <si>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</si>
  <si>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</si>
  <si>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</si>
  <si>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</si>
  <si>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</si>
  <si>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</si>
  <si>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</si>
  <si>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</si>
  <si>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</si>
  <si>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</si>
  <si>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</si>
  <si>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</si>
  <si>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</si>
  <si>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</si>
  <si>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</si>
  <si>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</si>
  <si>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</si>
  <si>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</si>
  <si>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</si>
  <si>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</si>
  <si>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</si>
  <si>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</si>
  <si>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</si>
  <si>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</si>
  <si>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</si>
  <si>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</si>
  <si>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</si>
  <si>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</si>
  <si>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</si>
  <si>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</si>
  <si>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</si>
  <si>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</si>
  <si>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</si>
  <si>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</si>
  <si>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</si>
  <si>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</si>
  <si>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</si>
  <si>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</si>
  <si>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</si>
  <si>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</si>
  <si>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</si>
  <si>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</si>
  <si>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</si>
  <si>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</si>
  <si>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</si>
  <si>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</si>
  <si>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</si>
  <si>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</si>
  <si>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</si>
  <si>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</si>
  <si>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</si>
  <si>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</si>
  <si>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</si>
  <si>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</si>
  <si>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</si>
  <si>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</si>
  <si>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</si>
  <si>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</si>
  <si>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</si>
  <si>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</si>
  <si>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</si>
  <si>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</si>
  <si>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</si>
  <si>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</si>
  <si>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</si>
  <si>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</si>
  <si>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</si>
  <si>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</si>
  <si>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</si>
  <si>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</si>
  <si>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</si>
  <si>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</si>
  <si>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</si>
  <si>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</si>
  <si>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</si>
  <si>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</si>
  <si>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</si>
  <si>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</si>
  <si>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</si>
  <si>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</si>
  <si>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</si>
  <si>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</si>
  <si>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</si>
  <si>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</si>
  <si>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</si>
  <si>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</si>
  <si>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</si>
  <si>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</si>
  <si>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</si>
  <si>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</si>
  <si>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</si>
  <si>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</si>
  <si>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</si>
  <si>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</si>
  <si>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</si>
  <si>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</si>
  <si>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</si>
  <si>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</si>
  <si>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</si>
  <si>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</si>
  <si>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</si>
  <si>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</si>
  <si>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</si>
  <si>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</si>
  <si>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</si>
  <si>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</si>
  <si>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</si>
  <si>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</si>
  <si>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</si>
  <si>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</si>
  <si>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</si>
  <si>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</si>
  <si>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</si>
  <si>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</si>
  <si>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</si>
  <si>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</si>
  <si>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</si>
  <si>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</si>
  <si>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</si>
  <si>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</si>
  <si>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</si>
  <si>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</si>
  <si>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</si>
  <si>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</si>
  <si>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</si>
  <si>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</si>
  <si>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</si>
  <si>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</si>
  <si>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</si>
  <si>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</si>
  <si>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</si>
  <si>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</si>
  <si>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</si>
  <si>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</si>
  <si>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</si>
  <si>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</si>
  <si>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</si>
  <si>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</si>
  <si>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</si>
  <si>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</si>
  <si>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</si>
  <si>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</si>
  <si>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</si>
  <si>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</si>
  <si>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</si>
  <si>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</si>
  <si>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</si>
  <si>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</si>
  <si>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</si>
  <si>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</si>
  <si>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</si>
  <si>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</si>
  <si>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</si>
  <si>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</si>
  <si>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</si>
  <si>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</si>
  <si>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</si>
  <si>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</si>
  <si>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</si>
  <si>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</si>
  <si>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</si>
  <si>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</si>
  <si>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</si>
  <si>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</si>
  <si>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</si>
  <si>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</si>
  <si>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</si>
  <si>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</si>
  <si>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</si>
  <si>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</si>
  <si>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</si>
  <si>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</si>
  <si>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</si>
  <si>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</si>
  <si>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</si>
  <si>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</si>
  <si>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</si>
  <si>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</si>
  <si>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</si>
  <si>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</si>
  <si>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</si>
  <si>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</si>
  <si>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</si>
  <si>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</si>
  <si>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</si>
  <si>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</si>
  <si>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</si>
  <si>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</si>
  <si>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</si>
  <si>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</si>
  <si>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</si>
  <si>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</si>
  <si>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</si>
  <si>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</si>
  <si>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</si>
  <si>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</si>
  <si>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</si>
  <si>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</si>
  <si>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</si>
  <si>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</si>
  <si>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</si>
  <si>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</si>
  <si>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</si>
  <si>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</si>
  <si>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</si>
  <si>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</si>
  <si>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</si>
  <si>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</si>
  <si>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</si>
  <si>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</si>
  <si>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</si>
  <si>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</si>
  <si>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</si>
  <si>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</si>
  <si>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</si>
  <si>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</si>
  <si>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</si>
  <si>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</si>
  <si>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</si>
  <si>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</si>
  <si>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</si>
  <si>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</si>
  <si>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</si>
  <si>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</si>
  <si>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</si>
  <si>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</si>
  <si>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</si>
  <si>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</si>
  <si>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</si>
  <si>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</si>
  <si>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</si>
  <si>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</si>
  <si>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</si>
  <si>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</si>
  <si>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</si>
  <si>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</si>
  <si>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</si>
  <si>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</si>
  <si>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</si>
  <si>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</si>
  <si>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</si>
  <si>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</si>
  <si>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</si>
  <si>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</si>
  <si>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</si>
  <si>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</si>
  <si>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</si>
  <si>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</si>
  <si>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</si>
  <si>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</si>
  <si>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</si>
  <si>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</si>
  <si>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</si>
  <si>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</si>
  <si>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</si>
  <si>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</si>
  <si>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</si>
  <si>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</si>
  <si>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</si>
  <si>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</si>
  <si>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</si>
  <si>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</si>
  <si>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</si>
  <si>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</si>
  <si>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</si>
  <si>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</si>
  <si>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</si>
  <si>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</si>
  <si>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</si>
  <si>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</si>
  <si>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</si>
  <si>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</si>
  <si>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</si>
  <si>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</si>
  <si>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</si>
  <si>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</si>
  <si>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</si>
  <si>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</si>
  <si>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</si>
  <si>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</si>
  <si>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</si>
  <si>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</si>
  <si>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</si>
  <si>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</si>
  <si>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</si>
  <si>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</si>
  <si>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</si>
  <si>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</si>
  <si>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</si>
  <si>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</si>
  <si>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</si>
  <si>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</si>
  <si>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</si>
  <si>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</si>
  <si>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</si>
  <si>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</si>
  <si>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</si>
  <si>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</si>
  <si>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</si>
  <si>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</si>
  <si>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</si>
  <si>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</si>
  <si>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</si>
  <si>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</si>
  <si>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</si>
  <si>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</si>
  <si>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</si>
  <si>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</si>
  <si>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</si>
  <si>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</si>
  <si>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</si>
  <si>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</si>
  <si>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</si>
  <si>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</si>
  <si>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</si>
  <si>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</si>
  <si>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</si>
  <si>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</si>
  <si>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</si>
  <si>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</si>
  <si>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</si>
  <si>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</si>
  <si>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</si>
  <si>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</si>
  <si>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</si>
  <si>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</si>
  <si>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</si>
  <si>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</si>
  <si>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</si>
  <si>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</si>
  <si>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</si>
  <si>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</si>
  <si>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</si>
  <si>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</si>
  <si>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</si>
  <si>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</si>
  <si>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</si>
  <si>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</si>
  <si>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</si>
  <si>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</si>
  <si>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</si>
  <si>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</si>
  <si>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</si>
  <si>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</si>
  <si>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</si>
  <si>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</si>
  <si>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</si>
  <si>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</si>
  <si>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</si>
  <si>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</si>
  <si>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</si>
  <si>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</si>
  <si>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</si>
  <si>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</si>
  <si>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</si>
  <si>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</si>
  <si>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</si>
  <si>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</si>
  <si>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</si>
  <si>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</si>
  <si>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</si>
  <si>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</si>
  <si>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</si>
  <si>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</si>
  <si>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</si>
  <si>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</si>
  <si>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</si>
  <si>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</si>
  <si>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</si>
  <si>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</si>
  <si>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</si>
  <si>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</si>
  <si>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</si>
  <si>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</si>
  <si>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</si>
  <si>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</si>
  <si>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</si>
  <si>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</si>
  <si>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</si>
  <si>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</si>
  <si>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</si>
  <si>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</si>
  <si>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</si>
  <si>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</si>
  <si>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</si>
  <si>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</si>
  <si>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</si>
  <si>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</si>
  <si>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</si>
  <si>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</si>
  <si>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</si>
  <si>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</si>
  <si>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</si>
  <si>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</si>
  <si>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</si>
  <si>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</si>
  <si>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</si>
  <si>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</si>
  <si>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</si>
  <si>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</si>
  <si>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</si>
  <si>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</si>
  <si>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</si>
  <si>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</si>
  <si>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</si>
  <si>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</si>
  <si>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</si>
  <si>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</si>
  <si>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</si>
  <si>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</si>
  <si>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</si>
  <si>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</si>
  <si>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</si>
  <si>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</si>
  <si>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</si>
  <si>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</si>
  <si>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</si>
  <si>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</si>
  <si>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</si>
  <si>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</si>
  <si>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</si>
  <si>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</si>
  <si>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</si>
  <si>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</si>
  <si>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</si>
  <si>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</si>
  <si>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</si>
  <si>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</si>
  <si>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</si>
  <si>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</si>
  <si>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</si>
  <si>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</si>
  <si>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</si>
  <si>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</si>
  <si>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</si>
  <si>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</si>
  <si>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</si>
  <si>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</si>
  <si>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</si>
  <si>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</si>
  <si>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</si>
  <si>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</si>
  <si>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</si>
  <si>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</si>
  <si>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</si>
  <si>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</si>
  <si>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</si>
  <si>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</si>
  <si>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</si>
  <si>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</si>
  <si>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</si>
  <si>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</si>
  <si>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</si>
  <si>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</si>
  <si>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</si>
  <si>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</si>
  <si>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</si>
  <si>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</si>
  <si>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</si>
  <si>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</si>
  <si>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</si>
  <si>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</si>
  <si>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</si>
  <si>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</si>
  <si>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</si>
  <si>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</si>
  <si>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</si>
  <si>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</si>
  <si>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</si>
  <si>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</si>
  <si>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</si>
  <si>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</si>
  <si>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</si>
  <si>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</si>
  <si>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</si>
  <si>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</si>
  <si>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</si>
  <si>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</si>
  <si>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</si>
  <si>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</si>
  <si>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</si>
  <si>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</si>
  <si>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</si>
  <si>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</si>
  <si>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</si>
  <si>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</si>
  <si>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</si>
  <si>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</si>
  <si>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</si>
  <si>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</si>
  <si>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</si>
  <si>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</si>
  <si>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</si>
  <si>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</si>
  <si>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</si>
  <si>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</si>
  <si>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</si>
  <si>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</si>
  <si>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</si>
  <si>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</si>
  <si>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</si>
  <si>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</si>
  <si>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</si>
  <si>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</si>
  <si>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</si>
  <si>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</si>
  <si>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</si>
  <si>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</si>
  <si>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</si>
  <si>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</si>
  <si>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</si>
  <si>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</si>
  <si>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</si>
  <si>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</si>
  <si>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</si>
  <si>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</si>
  <si>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</si>
  <si>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</si>
  <si>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</si>
  <si>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</si>
  <si>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</si>
  <si>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</si>
  <si>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</si>
  <si>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</si>
  <si>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</si>
  <si>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</si>
  <si>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</si>
  <si>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</si>
  <si>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</si>
  <si>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</si>
  <si>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</si>
  <si>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</si>
  <si>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</si>
  <si>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</si>
  <si>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</si>
  <si>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</si>
  <si>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</si>
  <si>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</si>
  <si>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</si>
  <si>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</si>
  <si>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</si>
  <si>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</si>
  <si>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</si>
  <si>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</si>
  <si>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</si>
  <si>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</si>
  <si>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</si>
  <si>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</si>
  <si>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</si>
  <si>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</si>
  <si>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</si>
  <si>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</si>
  <si>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</si>
  <si>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</si>
  <si>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</si>
  <si>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</si>
  <si>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</si>
  <si>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</si>
  <si>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</si>
  <si>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</si>
  <si>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</si>
  <si>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</si>
  <si>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</si>
  <si>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</si>
  <si>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</si>
  <si>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</si>
  <si>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</si>
  <si>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</si>
  <si>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</si>
  <si>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</si>
  <si>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</si>
  <si>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</si>
  <si>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</si>
  <si>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</si>
  <si>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</si>
  <si>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</si>
  <si>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</si>
  <si>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</si>
  <si>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</si>
  <si>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</si>
  <si>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</si>
  <si>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</si>
  <si>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</si>
  <si>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</si>
  <si>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</si>
  <si>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</si>
  <si>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</si>
  <si>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</si>
  <si>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</si>
  <si>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</si>
  <si>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</si>
  <si>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</si>
  <si>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</si>
  <si>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</si>
  <si>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</si>
  <si>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</si>
  <si>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</si>
  <si>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</si>
  <si>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</si>
  <si>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</si>
  <si>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</si>
  <si>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</si>
  <si>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</si>
  <si>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</si>
  <si>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</si>
  <si>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</si>
  <si>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</si>
  <si>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</si>
  <si>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</si>
  <si>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</si>
  <si>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</si>
  <si>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</si>
  <si>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</si>
  <si>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</si>
  <si>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</si>
  <si>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</si>
  <si>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</si>
  <si>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</si>
  <si>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</si>
  <si>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</si>
  <si>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</si>
  <si>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</si>
  <si>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</si>
  <si>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</si>
  <si>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</si>
  <si>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</si>
  <si>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</si>
  <si>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</si>
  <si>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</si>
  <si>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</si>
  <si>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</si>
  <si>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</si>
  <si>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</si>
  <si>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</si>
  <si>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</si>
  <si>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</si>
  <si>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</si>
  <si>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</si>
  <si>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</si>
  <si>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</si>
  <si>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</si>
  <si>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</si>
  <si>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</si>
  <si>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</si>
  <si>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</si>
  <si>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</si>
  <si>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</si>
  <si>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</si>
  <si>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</si>
  <si>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</si>
  <si>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</si>
  <si>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</si>
  <si>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</si>
  <si>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</si>
  <si>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</si>
  <si>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</si>
  <si>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</si>
  <si>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</si>
  <si>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</si>
  <si>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</si>
  <si>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</si>
  <si>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</si>
  <si>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</si>
  <si>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</si>
  <si>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</si>
  <si>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</si>
  <si>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</si>
  <si>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</si>
  <si>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</si>
  <si>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</si>
  <si>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</si>
  <si>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</si>
  <si>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</si>
  <si>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</si>
  <si>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</si>
  <si>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</si>
  <si>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</si>
  <si>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</si>
  <si>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</si>
  <si>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</si>
  <si>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</si>
  <si>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</si>
  <si>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</si>
  <si>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</si>
  <si>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</si>
  <si>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</si>
  <si>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</si>
  <si>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</si>
  <si>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</si>
  <si>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</si>
  <si>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</si>
  <si>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</si>
  <si>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</si>
  <si>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</si>
  <si>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</si>
  <si>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</si>
  <si>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</si>
  <si>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</si>
  <si>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</si>
  <si>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</si>
  <si>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</si>
  <si>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</si>
  <si>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</si>
  <si>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</si>
  <si>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</si>
  <si>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</si>
  <si>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</si>
  <si>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</si>
  <si>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</si>
  <si>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</si>
  <si>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</si>
  <si>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</si>
  <si>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</si>
  <si>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</si>
  <si>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</si>
  <si>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</si>
  <si>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</si>
  <si>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</si>
  <si>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</si>
  <si>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</si>
  <si>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</si>
  <si>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</si>
  <si>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</si>
  <si>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</si>
  <si>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</si>
  <si>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</si>
  <si>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</si>
  <si>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</si>
  <si>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</si>
  <si>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</si>
  <si>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</si>
  <si>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</si>
  <si>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</si>
  <si>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</si>
  <si>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</si>
  <si>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</si>
  <si>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</si>
  <si>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</si>
  <si>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</si>
  <si>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</si>
  <si>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</si>
  <si>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</si>
  <si>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</si>
  <si>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</si>
  <si>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</si>
  <si>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</si>
  <si>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</si>
  <si>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</si>
  <si>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</si>
  <si>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</si>
  <si>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</si>
  <si>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</si>
  <si>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</si>
  <si>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</si>
  <si>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</si>
  <si>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</si>
  <si>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</si>
  <si>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</si>
  <si>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</si>
  <si>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</si>
  <si>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</si>
  <si>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</si>
  <si>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</si>
  <si>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</si>
  <si>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</si>
  <si>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</si>
  <si>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</si>
  <si>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</si>
  <si>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</si>
  <si>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</si>
  <si>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</si>
  <si>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</si>
  <si>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</si>
  <si>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</si>
  <si>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</si>
  <si>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</si>
  <si>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</si>
  <si>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</si>
  <si>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</si>
  <si>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</si>
  <si>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</si>
  <si>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</si>
  <si>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</si>
  <si>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</si>
  <si>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</si>
  <si>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</si>
  <si>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</si>
  <si>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</si>
  <si>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</si>
  <si>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</si>
  <si>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</si>
  <si>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</si>
  <si>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</si>
  <si>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</si>
  <si>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</si>
  <si>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</si>
  <si>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</si>
  <si>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</si>
  <si>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</si>
  <si>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</si>
  <si>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</si>
  <si>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</si>
  <si>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</si>
  <si>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</si>
  <si>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</si>
  <si>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</si>
  <si>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</si>
  <si>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</si>
  <si>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</si>
  <si>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</si>
  <si>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</si>
  <si>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</si>
  <si>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</si>
  <si>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</si>
  <si>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</si>
  <si>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</si>
  <si>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</si>
  <si>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</si>
  <si>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</si>
  <si>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</si>
  <si>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</si>
  <si>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</si>
  <si>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</si>
  <si>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</si>
  <si>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</si>
  <si>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</si>
  <si>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</si>
  <si>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</si>
  <si>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</si>
  <si>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</si>
  <si>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</si>
  <si>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</si>
  <si>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</si>
  <si>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</si>
  <si>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</si>
  <si>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</si>
  <si>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</si>
  <si>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</si>
  <si>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</si>
  <si>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</si>
  <si>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</si>
  <si>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</si>
  <si>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</si>
  <si>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</si>
  <si>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</si>
  <si>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</si>
  <si>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</si>
  <si>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</si>
  <si>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</si>
  <si>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</si>
  <si>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</si>
  <si>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</si>
  <si>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</si>
  <si>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</si>
  <si>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</si>
  <si>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</si>
  <si>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</si>
  <si>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</si>
  <si>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</si>
  <si>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</si>
  <si>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</si>
  <si>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</si>
  <si>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</si>
  <si>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</si>
  <si>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</si>
  <si>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</si>
  <si>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</si>
  <si>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</si>
  <si>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</si>
  <si>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</si>
  <si>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</si>
  <si>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</si>
  <si>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</si>
  <si>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</si>
  <si>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</si>
  <si>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</si>
  <si>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</si>
  <si>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</si>
  <si>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</si>
  <si>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</si>
  <si>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</si>
  <si>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</si>
  <si>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</si>
  <si>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</si>
  <si>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</si>
  <si>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</si>
  <si>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</si>
  <si>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</si>
  <si>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</si>
  <si>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</si>
  <si>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</si>
  <si>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</si>
  <si>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</si>
  <si>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</si>
  <si>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</si>
  <si>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</si>
  <si>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</si>
  <si>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</si>
  <si>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</si>
  <si>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</si>
  <si>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</si>
  <si>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</si>
  <si>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</si>
  <si>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</si>
  <si>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</si>
  <si>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</si>
  <si>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</si>
  <si>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</si>
  <si>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</si>
  <si>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</si>
  <si>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</si>
  <si>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</si>
  <si>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</si>
  <si>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</si>
  <si>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</si>
  <si>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</si>
  <si>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</si>
  <si>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</si>
  <si>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</si>
  <si>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</si>
  <si>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</si>
  <si>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</si>
  <si>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</si>
  <si>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</si>
  <si>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</si>
  <si>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</si>
  <si>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</si>
  <si>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</si>
  <si>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</si>
  <si>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</si>
  <si>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</si>
  <si>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</si>
  <si>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</si>
  <si>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</si>
  <si>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</si>
  <si>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</si>
  <si>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</si>
  <si>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</si>
  <si>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</si>
  <si>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</si>
  <si>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</si>
  <si>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</si>
  <si>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</si>
  <si>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</si>
  <si>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</si>
  <si>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</si>
  <si>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</si>
  <si>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</si>
  <si>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</si>
  <si>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</si>
  <si>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</si>
  <si>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</si>
  <si>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</si>
  <si>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</si>
  <si>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</si>
  <si>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</si>
  <si>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</si>
  <si>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</si>
  <si>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</si>
  <si>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</si>
  <si>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</si>
  <si>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</si>
  <si>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</si>
  <si>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</si>
  <si>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</si>
  <si>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</si>
  <si>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</si>
  <si>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</si>
  <si>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</si>
  <si>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</si>
  <si>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</si>
  <si>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</si>
  <si>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</si>
  <si>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</si>
  <si>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</si>
  <si>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</si>
  <si>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</si>
  <si>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</si>
  <si>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</si>
  <si>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</si>
  <si>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</si>
  <si>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</si>
  <si>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</si>
  <si>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</si>
  <si>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</si>
  <si>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</si>
  <si>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</si>
  <si>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</si>
  <si>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</si>
  <si>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</si>
  <si>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</si>
  <si>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</si>
  <si>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</si>
  <si>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</si>
  <si>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</si>
  <si>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</si>
  <si>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</si>
  <si>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</si>
  <si>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</si>
  <si>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</si>
  <si>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</si>
  <si>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</si>
  <si>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</si>
  <si>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</si>
  <si>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</si>
  <si>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</si>
  <si>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</si>
  <si>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</si>
  <si>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</si>
  <si>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</si>
  <si>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</si>
  <si>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</si>
  <si>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</si>
  <si>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</si>
  <si>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</si>
  <si>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</si>
  <si>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</si>
  <si>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</si>
  <si>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</si>
  <si>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</si>
  <si>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</si>
  <si>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</si>
  <si>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</si>
  <si>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</si>
  <si>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</si>
  <si>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</si>
  <si>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</si>
  <si>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</si>
  <si>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</si>
  <si>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</si>
  <si>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</si>
  <si>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</si>
  <si>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</si>
  <si>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</si>
  <si>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</si>
  <si>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</si>
  <si>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</si>
  <si>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</si>
  <si>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</si>
  <si>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</si>
  <si>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</si>
  <si>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</si>
  <si>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</si>
  <si>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</si>
  <si>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</si>
  <si>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</si>
  <si>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</si>
  <si>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</si>
  <si>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</si>
  <si>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</si>
  <si>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</si>
  <si>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</si>
  <si>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</si>
  <si>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</si>
  <si>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</si>
  <si>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</si>
  <si>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</si>
  <si>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</si>
  <si>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</si>
  <si>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</si>
  <si>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</si>
  <si>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</si>
  <si>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</si>
  <si>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</si>
  <si>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</si>
  <si>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</si>
  <si>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</si>
  <si>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</si>
  <si>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</si>
  <si>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</si>
  <si>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</si>
  <si>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</si>
  <si>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</si>
  <si>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</si>
  <si>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</si>
  <si>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</si>
  <si>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</si>
  <si>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</si>
  <si>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</si>
  <si>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</si>
  <si>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</si>
  <si>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</si>
  <si>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</si>
  <si>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</si>
  <si>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</si>
  <si>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</si>
  <si>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</si>
  <si>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</si>
  <si>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</si>
  <si>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</si>
  <si>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</si>
  <si>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</si>
  <si>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</si>
  <si>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</si>
  <si>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</si>
  <si>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</si>
  <si>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</si>
  <si>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</si>
  <si>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</si>
  <si>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</si>
  <si>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</si>
  <si>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</si>
  <si>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</si>
  <si>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</si>
  <si>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</si>
  <si>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</si>
  <si>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</si>
  <si>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</si>
  <si>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</si>
  <si>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</si>
  <si>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</si>
  <si>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</si>
  <si>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</si>
  <si>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</si>
  <si>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</si>
  <si>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</si>
  <si>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</si>
  <si>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</si>
  <si>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</si>
  <si>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</si>
  <si>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</si>
  <si>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</si>
  <si>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</si>
  <si>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</si>
  <si>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</si>
  <si>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</si>
  <si>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</si>
  <si>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</si>
  <si>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</si>
  <si>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</si>
  <si>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</si>
  <si>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</si>
  <si>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</si>
  <si>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</si>
  <si>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</si>
  <si>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</si>
  <si>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</si>
  <si>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</si>
  <si>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</si>
  <si>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</si>
  <si>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</si>
  <si>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</si>
  <si>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</si>
  <si>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</si>
  <si>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</si>
  <si>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</si>
  <si>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</si>
  <si>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</si>
  <si>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</si>
  <si>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</si>
  <si>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</si>
  <si>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</si>
  <si>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</si>
  <si>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</si>
  <si>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</si>
  <si>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</si>
  <si>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</si>
  <si>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</si>
  <si>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</si>
  <si>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</si>
  <si>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</si>
  <si>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</si>
  <si>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</si>
  <si>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</si>
  <si>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</si>
  <si>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</si>
  <si>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</si>
  <si>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</si>
  <si>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</si>
  <si>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</si>
  <si>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</si>
  <si>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</si>
  <si>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</si>
  <si>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</si>
  <si>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</si>
  <si>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</si>
  <si>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</si>
  <si>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</si>
  <si>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</si>
  <si>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</si>
  <si>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</si>
  <si>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</si>
  <si>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</si>
  <si>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</si>
  <si>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</si>
  <si>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</si>
  <si>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</si>
  <si>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</si>
  <si>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</si>
  <si>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</si>
  <si>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</si>
  <si>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</si>
  <si>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</si>
  <si>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</si>
  <si>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</si>
  <si>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</si>
  <si>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</si>
  <si>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</si>
  <si>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</si>
  <si>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</si>
  <si>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</si>
  <si>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</si>
  <si>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</si>
  <si>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</si>
  <si>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</si>
  <si>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</si>
  <si>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</si>
  <si>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</si>
  <si>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</si>
  <si>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</si>
  <si>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</si>
  <si>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</si>
  <si>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</si>
  <si>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</si>
  <si>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</si>
  <si>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</si>
  <si>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</si>
  <si>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</si>
  <si>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</si>
  <si>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</si>
  <si>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</si>
  <si>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</si>
  <si>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</si>
  <si>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</si>
  <si>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</si>
  <si>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</si>
  <si>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</si>
  <si>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</si>
  <si>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</si>
  <si>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</si>
  <si>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</si>
  <si>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</si>
  <si>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</si>
  <si>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</si>
  <si>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</si>
  <si>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</si>
  <si>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</si>
  <si>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</si>
  <si>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</si>
  <si>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</si>
  <si>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</si>
  <si>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</si>
  <si>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</si>
  <si>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</si>
  <si>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</si>
  <si>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</si>
  <si>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</si>
  <si>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</si>
  <si>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</si>
  <si>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</si>
  <si>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</si>
  <si>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</si>
  <si>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</si>
  <si>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</si>
  <si>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</si>
  <si>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</si>
  <si>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</si>
  <si>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</si>
  <si>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</si>
  <si>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</si>
  <si>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</si>
  <si>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</si>
  <si>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</si>
  <si>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</si>
  <si>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</si>
  <si>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</si>
  <si>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</si>
  <si>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</si>
  <si>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</si>
  <si>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</si>
  <si>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</si>
  <si>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</si>
  <si>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</si>
  <si>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</si>
  <si>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</si>
  <si>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</si>
  <si>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</si>
  <si>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</si>
  <si>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</si>
  <si>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</si>
  <si>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</si>
  <si>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</si>
  <si>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</si>
  <si>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</si>
  <si>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</si>
  <si>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</si>
  <si>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</si>
  <si>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</si>
  <si>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</si>
  <si>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</si>
  <si>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</si>
  <si>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</si>
  <si>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</si>
  <si>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</si>
  <si>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</si>
  <si>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</si>
  <si>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</si>
  <si>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</si>
  <si>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</si>
  <si>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</si>
  <si>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</si>
  <si>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</si>
  <si>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</si>
  <si>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</si>
  <si>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</si>
  <si>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</si>
  <si>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</si>
  <si>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</si>
  <si>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</si>
  <si>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</si>
  <si>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</si>
  <si>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</si>
  <si>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</si>
  <si>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</si>
  <si>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</si>
  <si>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</si>
  <si>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</si>
  <si>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</si>
  <si>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</si>
  <si>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</si>
  <si>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</si>
  <si>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</si>
  <si>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</si>
  <si>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</si>
  <si>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</si>
  <si>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</si>
  <si>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</si>
  <si>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</si>
  <si>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</si>
  <si>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</si>
  <si>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</si>
  <si>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</si>
  <si>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</si>
  <si>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</si>
  <si>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</si>
  <si>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</si>
  <si>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</si>
  <si>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</si>
  <si>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</si>
  <si>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</si>
  <si>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</si>
  <si>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</si>
  <si>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</si>
  <si>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</si>
  <si>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</si>
  <si>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</si>
  <si>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</si>
  <si>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</si>
  <si>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</si>
  <si>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</si>
  <si>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</si>
  <si>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</si>
  <si>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</si>
  <si>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</si>
  <si>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</si>
  <si>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</si>
  <si>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</si>
  <si>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</si>
  <si>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</si>
  <si>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</si>
  <si>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</si>
  <si>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</si>
  <si>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</si>
  <si>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</si>
  <si>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</si>
  <si>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</si>
  <si>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</si>
  <si>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</si>
  <si>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</si>
  <si>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</si>
  <si>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</si>
  <si>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</si>
  <si>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</si>
  <si>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</si>
  <si>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</si>
  <si>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</si>
  <si>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</si>
  <si>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</si>
  <si>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</si>
  <si>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</si>
  <si>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</si>
  <si>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</si>
  <si>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</si>
  <si>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</si>
  <si>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</si>
  <si>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</si>
  <si>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</si>
  <si>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</si>
  <si>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</si>
  <si>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</si>
  <si>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</si>
  <si>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</si>
  <si>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</si>
  <si>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</si>
  <si>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</si>
  <si>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</si>
  <si>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</si>
  <si>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</si>
  <si>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</si>
  <si>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</si>
  <si>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</si>
  <si>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</si>
  <si>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</si>
  <si>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</si>
  <si>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</si>
  <si>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</si>
  <si>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</si>
  <si>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</si>
  <si>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</si>
  <si>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</si>
  <si>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</si>
  <si>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</si>
  <si>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</si>
  <si>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</si>
  <si>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</si>
  <si>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</si>
  <si>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</si>
  <si>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</si>
  <si>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</si>
  <si>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</si>
  <si>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</si>
  <si>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</si>
  <si>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</si>
  <si>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</si>
  <si>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</si>
  <si>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</si>
  <si>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</si>
  <si>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</si>
  <si>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</si>
  <si>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</si>
  <si>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</si>
  <si>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</si>
  <si>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</si>
  <si>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</si>
  <si>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</si>
  <si>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</si>
  <si>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</si>
  <si>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</si>
  <si>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</si>
  <si>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</si>
  <si>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</si>
  <si>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</si>
  <si>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</si>
  <si>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</si>
  <si>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</si>
  <si>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</si>
  <si>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</si>
  <si>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</si>
  <si>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</si>
  <si>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</si>
  <si>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</si>
  <si>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</si>
  <si>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</si>
  <si>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</si>
  <si>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</si>
  <si>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</si>
  <si>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</si>
  <si>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</si>
  <si>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</si>
  <si>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</si>
  <si>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</si>
  <si>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</si>
  <si>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</si>
  <si>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</si>
  <si>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</si>
  <si>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</si>
  <si>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</si>
  <si>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</si>
  <si>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</si>
  <si>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</si>
  <si>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</si>
  <si>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</si>
  <si>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</si>
  <si>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</si>
  <si>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</si>
  <si>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</si>
  <si>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</si>
  <si>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</si>
  <si>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</si>
  <si>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</si>
  <si>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</si>
  <si>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</si>
  <si>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</si>
  <si>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</si>
  <si>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</si>
  <si>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</si>
  <si>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</si>
  <si>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</si>
  <si>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</si>
  <si>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</si>
  <si>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</si>
  <si>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</si>
  <si>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</si>
  <si>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</si>
  <si>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</si>
  <si>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</si>
  <si>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</si>
  <si>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</si>
  <si>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</si>
  <si>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</si>
  <si>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</si>
  <si>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</si>
  <si>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</si>
  <si>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</si>
  <si>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</si>
  <si>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</si>
  <si>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</si>
  <si>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</si>
  <si>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</si>
  <si>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</si>
  <si>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</si>
  <si>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</si>
  <si>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</si>
  <si>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</si>
  <si>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</si>
  <si>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</si>
  <si>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</si>
  <si>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</si>
  <si>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</si>
  <si>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</si>
  <si>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</si>
  <si>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</si>
  <si>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</si>
  <si>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</si>
  <si>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</si>
  <si>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</si>
  <si>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</si>
  <si>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</si>
  <si>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</si>
  <si>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</si>
  <si>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</si>
  <si>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</si>
  <si>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</si>
  <si>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</si>
  <si>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</si>
  <si>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</si>
  <si>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</si>
  <si>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</si>
  <si>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</si>
  <si>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</si>
  <si>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</si>
  <si>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</si>
  <si>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</si>
  <si>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</si>
  <si>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</si>
  <si>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</si>
  <si>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</si>
  <si>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</si>
  <si>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</si>
  <si>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</si>
  <si>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</si>
  <si>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</si>
  <si>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</si>
  <si>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</si>
  <si>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</si>
  <si>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</si>
  <si>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</si>
  <si>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</si>
  <si>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</si>
  <si>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</si>
  <si>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</si>
  <si>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</si>
  <si>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</si>
  <si>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</si>
  <si>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</si>
  <si>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</si>
  <si>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</si>
  <si>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</si>
  <si>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</si>
  <si>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</si>
  <si>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</si>
  <si>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</si>
  <si>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</si>
  <si>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</si>
  <si>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</si>
  <si>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</si>
  <si>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</si>
  <si>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</si>
  <si>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</si>
  <si>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</si>
  <si>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</si>
  <si>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</si>
  <si>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</si>
  <si>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</si>
  <si>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</si>
  <si>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</si>
  <si>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</si>
  <si>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</si>
  <si>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</si>
  <si>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</si>
  <si>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</si>
  <si>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</si>
  <si>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</si>
  <si>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</si>
  <si>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</si>
  <si>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</si>
  <si>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</si>
  <si>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</si>
  <si>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</si>
  <si>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</si>
  <si>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</si>
  <si>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</si>
  <si>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</si>
  <si>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</si>
  <si>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</si>
  <si>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</si>
  <si>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</si>
  <si>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</si>
  <si>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</si>
  <si>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</si>
  <si>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</si>
  <si>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</si>
  <si>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</si>
  <si>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</si>
  <si>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</si>
  <si>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</si>
  <si>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</si>
  <si>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</si>
  <si>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</si>
  <si>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</si>
  <si>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</si>
  <si>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</si>
  <si>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</si>
  <si>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</si>
  <si>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</si>
  <si>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</si>
  <si>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</si>
  <si>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</si>
  <si>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</si>
  <si>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</si>
  <si>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</si>
  <si>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</si>
  <si>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</si>
  <si>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</si>
  <si>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</si>
  <si>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</si>
  <si>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</si>
  <si>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</si>
  <si>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</si>
  <si>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</si>
  <si>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</si>
  <si>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</si>
  <si>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</si>
  <si>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</si>
  <si>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</si>
  <si>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</si>
  <si>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</si>
  <si>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</si>
  <si>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</si>
  <si>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</si>
  <si>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</si>
  <si>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</si>
  <si>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</si>
  <si>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</si>
  <si>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</si>
  <si>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</si>
  <si>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</si>
  <si>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</si>
  <si>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</si>
  <si>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</si>
  <si>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</si>
  <si>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</si>
  <si>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</si>
  <si>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</si>
  <si>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</si>
  <si>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</si>
  <si>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</si>
  <si>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</si>
  <si>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</si>
  <si>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</si>
  <si>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</si>
  <si>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</si>
  <si>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</si>
  <si>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</si>
  <si>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</si>
  <si>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</si>
  <si>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</si>
  <si>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</si>
  <si>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</si>
  <si>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</si>
  <si>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</si>
  <si>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</si>
  <si>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</si>
  <si>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</si>
  <si>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</si>
  <si>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</si>
  <si>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</si>
  <si>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</si>
  <si>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</si>
  <si>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</si>
  <si>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</si>
  <si>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</si>
  <si>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</si>
  <si>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</si>
  <si>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</si>
  <si>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</si>
  <si>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</si>
  <si>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</si>
  <si>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</si>
  <si>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</si>
  <si>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</si>
  <si>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</si>
  <si>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</si>
  <si>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</si>
  <si>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</si>
  <si>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</si>
  <si>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</si>
  <si>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</si>
  <si>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</si>
  <si>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</si>
  <si>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</si>
  <si>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</si>
  <si>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</si>
  <si>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</si>
  <si>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</si>
  <si>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</si>
  <si>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</si>
  <si>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</si>
  <si>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</si>
  <si>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</si>
  <si>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</si>
  <si>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</si>
  <si>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</si>
  <si>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</si>
  <si>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</si>
  <si>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</si>
  <si>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</si>
  <si>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</si>
  <si>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</si>
  <si>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</si>
  <si>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</si>
  <si>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</si>
  <si>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</si>
  <si>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</si>
  <si>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</si>
  <si>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</si>
  <si>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</si>
  <si>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</si>
  <si>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</si>
  <si>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</si>
  <si>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</si>
  <si>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</si>
  <si>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</si>
  <si>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</si>
  <si>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</si>
  <si>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</si>
  <si>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</si>
  <si>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</si>
  <si>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</si>
  <si>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</si>
  <si>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</si>
  <si>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</si>
  <si>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</si>
  <si>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</si>
  <si>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</si>
  <si>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</si>
  <si>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</si>
  <si>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</si>
  <si>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</si>
  <si>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</si>
  <si>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</si>
  <si>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</si>
  <si>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</si>
  <si>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</si>
  <si>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</si>
  <si>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</si>
  <si>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</si>
  <si>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</si>
  <si>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</si>
  <si>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</si>
  <si>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</si>
  <si>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</si>
  <si>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</si>
  <si>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</si>
  <si>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</si>
  <si>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</si>
  <si>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</si>
  <si>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</si>
  <si>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</si>
  <si>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</si>
  <si>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</si>
  <si>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</si>
  <si>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</si>
  <si>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</si>
  <si>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</si>
  <si>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</si>
  <si>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</si>
  <si>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</si>
  <si>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</si>
  <si>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</si>
  <si>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</si>
  <si>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</si>
  <si>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</si>
  <si>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</si>
  <si>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</si>
  <si>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</si>
  <si>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</si>
  <si>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</si>
  <si>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</si>
  <si>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</si>
  <si>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</si>
  <si>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</si>
  <si>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</si>
  <si>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</si>
  <si>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</si>
  <si>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</si>
  <si>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</si>
  <si>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</si>
  <si>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</si>
  <si>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</si>
  <si>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</si>
  <si>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</si>
  <si>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</si>
  <si>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</si>
  <si>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</si>
  <si>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</si>
  <si>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</si>
  <si>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</si>
  <si>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</si>
  <si>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</si>
  <si>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</si>
  <si>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</si>
  <si>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</si>
  <si>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</si>
  <si>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</si>
  <si>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</si>
  <si>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</si>
  <si>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</si>
  <si>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</si>
  <si>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</si>
  <si>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</si>
  <si>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</si>
  <si>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</si>
  <si>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</si>
  <si>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</si>
  <si>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</si>
  <si>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</si>
  <si>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</si>
  <si>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</si>
  <si>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</si>
  <si>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</si>
  <si>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</si>
  <si>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</si>
  <si>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</si>
  <si>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</si>
  <si>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</si>
  <si>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</si>
  <si>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</si>
  <si>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</si>
  <si>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</si>
  <si>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</si>
  <si>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</si>
  <si>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</si>
  <si>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</si>
  <si>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</si>
  <si>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</si>
  <si>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</si>
  <si>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</si>
  <si>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</si>
  <si>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</si>
  <si>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</si>
  <si>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</si>
  <si>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</si>
  <si>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</si>
  <si>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</si>
  <si>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</si>
  <si>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</si>
  <si>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</si>
  <si>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</si>
  <si>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</si>
  <si>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</si>
  <si>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</si>
  <si>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</si>
  <si>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</si>
  <si>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</si>
  <si>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</si>
  <si>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</si>
  <si>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</si>
  <si>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</si>
  <si>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</si>
  <si>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</si>
  <si>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</si>
  <si>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</si>
  <si>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</si>
  <si>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</si>
  <si>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</si>
  <si>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</si>
  <si>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</si>
  <si>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</si>
  <si>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</si>
  <si>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</si>
  <si>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</si>
  <si>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</si>
  <si>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</si>
  <si>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</si>
  <si>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</si>
  <si>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</si>
  <si>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</si>
  <si>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</si>
  <si>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</si>
  <si>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</si>
  <si>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</si>
  <si>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</si>
  <si>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</si>
  <si>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</si>
  <si>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</si>
  <si>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</si>
  <si>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</si>
  <si>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</si>
  <si>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</si>
  <si>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</si>
  <si>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</si>
  <si>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</si>
  <si>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</si>
  <si>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</si>
  <si>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</si>
  <si>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</si>
  <si>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</si>
  <si>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</si>
  <si>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</si>
  <si>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</si>
  <si>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</si>
  <si>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</si>
  <si>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</si>
  <si>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</si>
  <si>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</si>
  <si>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</si>
  <si>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</si>
  <si>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</si>
  <si>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</si>
  <si>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</si>
  <si>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</si>
  <si>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</si>
  <si>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</si>
  <si>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</si>
  <si>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</si>
  <si>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</si>
  <si>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</si>
  <si>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</si>
  <si>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</si>
  <si>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</si>
  <si>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</si>
  <si>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</si>
  <si>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</si>
  <si>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</si>
  <si>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</si>
  <si>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</si>
  <si>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</si>
  <si>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</si>
  <si>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</si>
  <si>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</si>
  <si>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</si>
  <si>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</si>
  <si>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</si>
  <si>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</si>
  <si>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</si>
  <si>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</si>
  <si>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</si>
  <si>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</si>
  <si>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</si>
  <si>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</si>
  <si>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</si>
  <si>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</si>
  <si>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</si>
  <si>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</si>
  <si>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</si>
  <si>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</si>
  <si>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</si>
  <si>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</si>
  <si>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</si>
  <si>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</si>
  <si>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</si>
  <si>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</si>
  <si>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</si>
  <si>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</si>
  <si>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</si>
  <si>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</si>
  <si>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</si>
  <si>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</si>
  <si>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</si>
  <si>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</si>
  <si>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</si>
  <si>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</si>
  <si>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</si>
  <si>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</si>
  <si>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</si>
  <si>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</si>
  <si>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</si>
  <si>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</si>
  <si>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</si>
  <si>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</si>
  <si>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</si>
  <si>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</si>
  <si>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</si>
  <si>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</si>
  <si>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</si>
  <si>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</si>
  <si>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</si>
  <si>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</si>
  <si>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</si>
  <si>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</si>
  <si>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</si>
  <si>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</si>
  <si>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</si>
  <si>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</si>
  <si>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</si>
  <si>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</si>
  <si>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</si>
  <si>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</si>
  <si>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</si>
  <si>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</si>
  <si>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</si>
  <si>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</si>
  <si>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</si>
  <si>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</si>
  <si>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</si>
  <si>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</si>
  <si>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</si>
  <si>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</si>
  <si>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</si>
  <si>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</si>
  <si>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</si>
  <si>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</si>
  <si>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</si>
  <si>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</si>
  <si>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</si>
  <si>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</si>
  <si>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</si>
  <si>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</si>
  <si>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</si>
  <si>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</si>
  <si>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</si>
  <si>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</si>
  <si>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</si>
  <si>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</si>
  <si>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</si>
  <si>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</si>
  <si>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</si>
  <si>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</si>
  <si>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</si>
  <si>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</si>
  <si>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</si>
  <si>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</si>
  <si>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</si>
  <si>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</si>
  <si>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</si>
  <si>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</si>
  <si>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</si>
  <si>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</si>
  <si>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</si>
  <si>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</si>
  <si>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</si>
  <si>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</si>
  <si>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</si>
  <si>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</si>
  <si>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</si>
  <si>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</si>
  <si>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</si>
  <si>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</si>
  <si>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</si>
  <si>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</si>
  <si>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</si>
  <si>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</si>
  <si>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</si>
  <si>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</si>
  <si>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</si>
  <si>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</si>
  <si>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</si>
  <si>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</si>
  <si>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</si>
  <si>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</si>
  <si>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</si>
  <si>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</si>
  <si>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</si>
  <si>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</si>
  <si>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</si>
  <si>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</si>
  <si>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</si>
  <si>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</si>
  <si>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</si>
  <si>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</si>
  <si>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</si>
  <si>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</si>
  <si>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</si>
  <si>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</si>
  <si>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</si>
  <si>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</si>
  <si>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</si>
  <si>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</si>
  <si>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</si>
  <si>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</si>
  <si>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</si>
  <si>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</si>
  <si>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</si>
  <si>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</si>
  <si>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</si>
  <si>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</si>
  <si>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</si>
  <si>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</si>
  <si>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</si>
  <si>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</si>
  <si>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</si>
  <si>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</si>
  <si>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</si>
  <si>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</si>
  <si>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</si>
  <si>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</si>
  <si>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</si>
  <si>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</si>
  <si>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</si>
  <si>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</si>
  <si>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</si>
  <si>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</si>
  <si>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</si>
  <si>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</si>
  <si>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</si>
  <si>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</si>
  <si>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</si>
  <si>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</si>
  <si>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</si>
  <si>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</si>
  <si>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</si>
  <si>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</si>
  <si>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</si>
  <si>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</si>
  <si>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</si>
  <si>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</si>
  <si>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</si>
  <si>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</si>
  <si>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</si>
  <si>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</si>
  <si>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</si>
  <si>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</si>
  <si>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</si>
  <si>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</si>
  <si>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</si>
  <si>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</si>
  <si>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</si>
  <si>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</si>
  <si>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</si>
  <si>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</si>
  <si>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</si>
  <si>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</si>
  <si>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</si>
  <si>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</si>
  <si>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</si>
  <si>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</si>
  <si>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</si>
  <si>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</si>
  <si>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</si>
  <si>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</si>
  <si>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</si>
  <si>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</si>
  <si>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</si>
  <si>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</si>
  <si>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</si>
  <si>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</si>
  <si>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</si>
  <si>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</si>
  <si>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</si>
  <si>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</si>
  <si>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</si>
  <si>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</si>
  <si>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</si>
  <si>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</si>
  <si>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</si>
  <si>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</si>
  <si>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</si>
  <si>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</si>
  <si>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</si>
  <si>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</si>
  <si>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</si>
  <si>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</si>
  <si>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</si>
  <si>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</si>
  <si>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</si>
  <si>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</si>
  <si>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</si>
  <si>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</si>
  <si>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</si>
  <si>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</si>
  <si>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</si>
  <si>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</si>
  <si>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</si>
  <si>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</si>
  <si>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</si>
  <si>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</si>
  <si>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</si>
  <si>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</si>
  <si>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</si>
  <si>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</si>
  <si>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</si>
  <si>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</si>
  <si>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</si>
  <si>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</si>
  <si>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</si>
  <si>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</si>
  <si>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</si>
  <si>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</si>
  <si>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</si>
  <si>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</si>
  <si>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</si>
  <si>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</si>
  <si>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</si>
  <si>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</si>
  <si>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</si>
  <si>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</si>
  <si>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</si>
  <si>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</si>
  <si>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</si>
  <si>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</si>
  <si>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</si>
  <si>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</si>
  <si>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</si>
  <si>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</si>
  <si>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</si>
  <si>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</si>
  <si>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</si>
  <si>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</si>
  <si>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</si>
  <si>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</si>
  <si>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</si>
  <si>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</si>
  <si>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</si>
  <si>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</si>
  <si>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</si>
  <si>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</si>
  <si>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</si>
  <si>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</si>
  <si>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</si>
  <si>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</si>
  <si>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</si>
  <si>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</si>
  <si>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</si>
  <si>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</si>
  <si>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</si>
  <si>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</si>
  <si>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</si>
  <si>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</si>
  <si>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</si>
  <si>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</si>
  <si>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</si>
  <si>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</si>
  <si>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</si>
  <si>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</si>
  <si>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</si>
  <si>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</si>
  <si>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</si>
  <si>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</si>
  <si>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</si>
  <si>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</si>
  <si>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</si>
  <si>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</si>
  <si>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</si>
  <si>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</si>
  <si>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</si>
  <si>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</si>
  <si>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</si>
  <si>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</si>
  <si>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</si>
  <si>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</si>
  <si>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</si>
  <si>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</si>
  <si>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</si>
  <si>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</si>
  <si>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</si>
  <si>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</si>
  <si>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</si>
  <si>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</si>
  <si>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</si>
  <si>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</si>
  <si>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</si>
  <si>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</si>
  <si>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</si>
  <si>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</si>
  <si>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</si>
  <si>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</si>
  <si>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</si>
  <si>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</si>
  <si>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</si>
  <si>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</si>
  <si>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</si>
  <si>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</si>
  <si>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</si>
  <si>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</si>
  <si>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</si>
  <si>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</si>
  <si>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</si>
  <si>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</si>
  <si>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</si>
  <si>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</si>
  <si>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</si>
  <si>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</si>
  <si>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</si>
  <si>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</si>
  <si>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</si>
  <si>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</si>
  <si>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</si>
  <si>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</si>
  <si>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</si>
  <si>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</si>
  <si>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</si>
  <si>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</si>
  <si>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</si>
  <si>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</si>
  <si>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</si>
  <si>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</si>
  <si>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</si>
  <si>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</si>
  <si>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</si>
  <si>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</si>
  <si>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</si>
  <si>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</si>
  <si>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</si>
  <si>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</si>
  <si>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</si>
  <si>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</si>
  <si>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</si>
  <si>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</si>
  <si>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</si>
  <si>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</si>
  <si>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</si>
  <si>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</si>
  <si>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</si>
  <si>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</si>
  <si>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</si>
  <si>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</si>
  <si>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</si>
  <si>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</si>
  <si>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</si>
  <si>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</si>
  <si>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</si>
  <si>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</si>
  <si>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</si>
  <si>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</si>
  <si>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</si>
  <si>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</si>
  <si>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</si>
  <si>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</si>
  <si>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</si>
  <si>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</si>
  <si>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</si>
  <si>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</si>
  <si>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</si>
  <si>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</si>
  <si>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</si>
  <si>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</si>
  <si>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</si>
  <si>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</si>
  <si>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</si>
  <si>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</si>
  <si>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</si>
  <si>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</si>
  <si>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</si>
  <si>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</si>
  <si>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</si>
  <si>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</si>
  <si>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</si>
  <si>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</si>
  <si>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</si>
  <si>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</si>
  <si>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</si>
  <si>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</si>
  <si>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</si>
  <si>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</si>
  <si>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</si>
  <si>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</si>
  <si>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</si>
  <si>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</si>
  <si>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</si>
  <si>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</si>
  <si>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</si>
  <si>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</si>
  <si>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</si>
  <si>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</si>
  <si>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</si>
  <si>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</si>
  <si>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</si>
  <si>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</si>
  <si>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</si>
  <si>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</si>
  <si>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</si>
  <si>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</si>
  <si>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</si>
  <si>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</si>
  <si>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</si>
  <si>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</si>
  <si>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</si>
  <si>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</si>
  <si>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</si>
  <si>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</si>
  <si>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</si>
  <si>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</si>
  <si>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</si>
  <si>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</si>
  <si>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</si>
  <si>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</si>
  <si>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</si>
  <si>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</si>
  <si>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</si>
  <si>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</si>
  <si>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</si>
  <si>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</si>
  <si>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</si>
  <si>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</si>
  <si>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</si>
  <si>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</si>
  <si>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</si>
  <si>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</si>
  <si>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</si>
  <si>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</si>
  <si>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</si>
  <si>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</si>
  <si>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</si>
  <si>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</si>
  <si>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</si>
  <si>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</si>
  <si>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</si>
  <si>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</si>
  <si>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</si>
  <si>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</si>
  <si>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</si>
  <si>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</si>
  <si>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</si>
  <si>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</si>
  <si>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</si>
  <si>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</si>
  <si>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</si>
  <si>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</si>
  <si>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</si>
  <si>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</si>
  <si>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</si>
  <si>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</si>
  <si>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</si>
  <si>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</si>
  <si>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</si>
  <si>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</si>
  <si>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</si>
  <si>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</si>
  <si>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</si>
  <si>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</si>
  <si>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</si>
  <si>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</si>
  <si>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</si>
  <si>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</si>
  <si>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</si>
  <si>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</si>
  <si>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</si>
  <si>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</si>
  <si>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</si>
  <si>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</si>
  <si>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</si>
  <si>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</si>
  <si>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</si>
  <si>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</si>
  <si>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</si>
  <si>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</si>
  <si>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</si>
  <si>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</si>
  <si>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</si>
  <si>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</si>
  <si>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</si>
  <si>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</si>
  <si>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</si>
  <si>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</si>
  <si>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</si>
  <si>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</si>
  <si>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</si>
  <si>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</si>
  <si>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</si>
  <si>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</si>
  <si>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</si>
  <si>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</si>
  <si>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</si>
  <si>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</si>
  <si>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</si>
  <si>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</si>
  <si>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</si>
  <si>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</si>
  <si>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</si>
  <si>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</si>
  <si>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</si>
  <si>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</si>
  <si>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</si>
  <si>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</si>
  <si>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</si>
  <si>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</si>
  <si>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</si>
  <si>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</si>
  <si>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</si>
  <si>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</si>
  <si>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</si>
  <si>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</si>
  <si>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</si>
  <si>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</si>
  <si>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</si>
  <si>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</si>
  <si>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</si>
  <si>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</si>
  <si>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</si>
  <si>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</si>
  <si>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</si>
  <si>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</si>
  <si>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</si>
  <si>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</si>
  <si>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</si>
  <si>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</si>
  <si>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</si>
  <si>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</si>
  <si>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</si>
  <si>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</si>
  <si>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</si>
  <si>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</si>
  <si>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</si>
  <si>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</si>
  <si>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</si>
  <si>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</si>
  <si>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</si>
  <si>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</si>
  <si>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</si>
  <si>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</si>
  <si>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</si>
  <si>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</si>
  <si>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</si>
  <si>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</si>
  <si>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</si>
  <si>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</si>
  <si>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</si>
  <si>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</si>
  <si>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</si>
  <si>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</si>
  <si>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</si>
  <si>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</si>
  <si>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</si>
  <si>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</si>
  <si>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</si>
  <si>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</si>
  <si>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</si>
  <si>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</si>
  <si>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</si>
  <si>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</si>
  <si>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</si>
  <si>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</si>
  <si>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</si>
  <si>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</si>
  <si>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</si>
  <si>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</si>
  <si>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</si>
  <si>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</si>
  <si>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</si>
  <si>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</si>
  <si>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</si>
  <si>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</si>
  <si>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</si>
  <si>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</si>
  <si>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</si>
  <si>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</si>
  <si>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</si>
  <si>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</si>
  <si>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</si>
  <si>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</si>
  <si>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</si>
  <si>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</si>
  <si>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</si>
  <si>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</si>
  <si>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</si>
  <si>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</si>
  <si>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</si>
  <si>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</si>
  <si>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</si>
  <si>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</si>
  <si>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</si>
  <si>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</si>
  <si>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</si>
  <si>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</si>
  <si>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</si>
  <si>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</si>
  <si>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</si>
  <si>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</si>
  <si>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</si>
  <si>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</si>
  <si>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</si>
  <si>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</si>
  <si>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</si>
  <si>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</si>
  <si>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</si>
  <si>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</si>
  <si>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</si>
  <si>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</si>
  <si>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</si>
  <si>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</si>
  <si>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</si>
  <si>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</si>
  <si>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</si>
  <si>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</si>
  <si>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</si>
  <si>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</si>
  <si>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</si>
  <si>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</si>
  <si>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</si>
  <si>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</si>
  <si>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</si>
  <si>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</si>
  <si>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</si>
  <si>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</si>
  <si>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</si>
  <si>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</si>
  <si>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</si>
  <si>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</si>
  <si>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</si>
  <si>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</si>
  <si>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</si>
  <si>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</si>
  <si>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</si>
  <si>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</si>
  <si>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</si>
  <si>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</si>
  <si>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</si>
  <si>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</si>
  <si>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</si>
  <si>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</si>
  <si>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</si>
  <si>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</si>
  <si>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</si>
  <si>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</si>
  <si>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</si>
  <si>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</si>
  <si>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</si>
  <si>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</si>
  <si>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</si>
  <si>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</si>
  <si>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</si>
  <si>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</si>
  <si>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</si>
  <si>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</si>
  <si>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</si>
  <si>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</si>
  <si>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</si>
  <si>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</si>
  <si>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</si>
  <si>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</si>
  <si>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</si>
  <si>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</si>
  <si>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</si>
  <si>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</si>
  <si>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</si>
  <si>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</si>
  <si>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</si>
  <si>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</si>
  <si>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</si>
  <si>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</si>
  <si>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</si>
  <si>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</si>
  <si>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</si>
  <si>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</si>
  <si>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</si>
  <si>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</si>
  <si>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</si>
  <si>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</si>
  <si>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</si>
  <si>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</si>
  <si>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</si>
  <si>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</si>
  <si>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</si>
  <si>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</si>
  <si>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</si>
  <si>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</si>
  <si>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</si>
  <si>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</si>
  <si>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</si>
  <si>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</si>
  <si>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</si>
  <si>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</si>
  <si>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</si>
  <si>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</si>
  <si>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</si>
  <si>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</si>
  <si>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</si>
  <si>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</si>
  <si>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</si>
  <si>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</si>
  <si>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</si>
  <si>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</si>
  <si>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</si>
  <si>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</si>
  <si>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</si>
  <si>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</si>
  <si>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</si>
  <si>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</si>
  <si>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</si>
  <si>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</si>
  <si>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</si>
  <si>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</si>
  <si>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</si>
  <si>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</si>
  <si>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</si>
  <si>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</si>
  <si>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</si>
  <si>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</si>
  <si>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</si>
  <si>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</si>
  <si>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</si>
  <si>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</si>
  <si>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</si>
  <si>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</si>
  <si>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</si>
  <si>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</si>
  <si>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</si>
  <si>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</si>
  <si>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</si>
  <si>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</si>
  <si>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</si>
  <si>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</si>
  <si>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</si>
  <si>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</si>
  <si>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</si>
  <si>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</si>
  <si>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</si>
  <si>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</si>
  <si>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</si>
  <si>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</si>
  <si>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</si>
  <si>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</si>
  <si>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</si>
  <si>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</si>
  <si>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</si>
  <si>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</si>
  <si>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</si>
  <si>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</si>
  <si>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</si>
  <si>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</si>
  <si>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</si>
  <si>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</si>
  <si>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</si>
  <si>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</si>
  <si>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</si>
  <si>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</si>
  <si>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</si>
  <si>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</si>
  <si>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</si>
  <si>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</si>
  <si>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</si>
  <si>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</si>
  <si>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</si>
  <si>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</si>
  <si>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</si>
  <si>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</si>
  <si>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</si>
  <si>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</si>
  <si>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</si>
  <si>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</si>
  <si>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</si>
  <si>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</si>
  <si>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</si>
  <si>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</si>
  <si>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</si>
  <si>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</si>
  <si>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</si>
  <si>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</si>
  <si>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</si>
  <si>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</si>
  <si>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</si>
  <si>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</si>
  <si>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</si>
  <si>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</si>
  <si>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</si>
  <si>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</si>
  <si>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</si>
  <si>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</si>
  <si>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</si>
  <si>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</si>
  <si>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</si>
  <si>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</si>
  <si>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</si>
  <si>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</si>
  <si>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</si>
  <si>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</si>
  <si>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</si>
  <si>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</si>
  <si>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</si>
  <si>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</si>
  <si>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</si>
  <si>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</si>
  <si>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</si>
  <si>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</si>
  <si>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</si>
  <si>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</si>
  <si>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</si>
  <si>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</si>
  <si>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</si>
  <si>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</si>
  <si>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</si>
  <si>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</si>
  <si>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</si>
  <si>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</si>
  <si>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</si>
  <si>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</si>
  <si>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</si>
  <si>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</si>
  <si>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</si>
  <si>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</si>
  <si>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</si>
  <si>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</si>
  <si>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</si>
  <si>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</si>
  <si>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</si>
  <si>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</si>
  <si>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</si>
  <si>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</si>
  <si>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</si>
  <si>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</si>
  <si>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</si>
  <si>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</si>
  <si>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</si>
  <si>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</si>
  <si>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</si>
  <si>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</si>
  <si>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</si>
  <si>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</si>
  <si>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</si>
  <si>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</si>
  <si>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</si>
  <si>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</si>
  <si>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</si>
  <si>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</si>
  <si>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</si>
  <si>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</si>
  <si>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</si>
  <si>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</si>
  <si>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</si>
  <si>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</si>
  <si>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</si>
  <si>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</si>
  <si>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</si>
  <si>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</si>
  <si>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</si>
  <si>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</si>
  <si>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</si>
  <si>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</si>
  <si>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</si>
  <si>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</si>
  <si>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</si>
  <si>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</si>
  <si>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</si>
  <si>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</si>
  <si>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</si>
  <si>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</si>
  <si>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</si>
  <si>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</si>
  <si>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</si>
  <si>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</si>
  <si>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</si>
  <si>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</si>
  <si>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</si>
  <si>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</si>
  <si>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</si>
  <si>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</si>
  <si>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</si>
  <si>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</si>
  <si>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</si>
  <si>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</si>
  <si>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</si>
  <si>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</si>
  <si>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</si>
  <si>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</si>
  <si>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</si>
  <si>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</si>
  <si>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</si>
  <si>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</si>
  <si>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</si>
  <si>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</si>
  <si>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</si>
  <si>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</si>
  <si>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</si>
  <si>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</si>
  <si>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</si>
  <si>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</si>
  <si>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</si>
  <si>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</si>
  <si>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</si>
  <si>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</si>
  <si>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</si>
  <si>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</si>
  <si>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</si>
  <si>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</si>
  <si>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</si>
  <si>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</si>
  <si>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</si>
  <si>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</si>
  <si>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</si>
  <si>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</si>
  <si>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</si>
  <si>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</si>
  <si>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</si>
  <si>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</si>
  <si>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</si>
  <si>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</si>
  <si>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</si>
  <si>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</si>
  <si>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</si>
  <si>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</si>
  <si>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</si>
  <si>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</si>
  <si>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</si>
  <si>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</si>
  <si>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</si>
  <si>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</si>
  <si>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</si>
  <si>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</si>
  <si>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</si>
  <si>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</si>
  <si>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</si>
  <si>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</si>
  <si>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</si>
  <si>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</si>
  <si>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</si>
  <si>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</si>
  <si>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</si>
  <si>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</si>
  <si>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</si>
  <si>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</si>
  <si>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</si>
  <si>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</si>
  <si>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</si>
  <si>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</si>
  <si>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</si>
  <si>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</si>
  <si>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</si>
  <si>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</si>
  <si>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</si>
  <si>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</si>
  <si>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</si>
  <si>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</si>
  <si>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</si>
  <si>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</si>
  <si>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</si>
  <si>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</si>
  <si>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</si>
  <si>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</si>
  <si>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</si>
  <si>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</si>
  <si>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</si>
  <si>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</si>
  <si>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</si>
  <si>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</si>
  <si>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</si>
  <si>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</si>
  <si>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</si>
  <si>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</si>
  <si>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</si>
  <si>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</si>
  <si>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</si>
  <si>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</si>
  <si>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</si>
  <si>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</si>
  <si>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</si>
  <si>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</si>
  <si>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</si>
  <si>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</si>
  <si>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</si>
  <si>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</si>
  <si>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</si>
  <si>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</si>
  <si>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</si>
  <si>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</si>
  <si>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</si>
  <si>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</si>
  <si>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</si>
  <si>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</si>
  <si>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</si>
  <si>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</si>
  <si>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</si>
  <si>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</si>
  <si>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</si>
  <si>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</si>
  <si>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</si>
  <si>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</si>
  <si>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</si>
  <si>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</si>
  <si>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</si>
  <si>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</si>
  <si>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</si>
  <si>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</si>
  <si>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</si>
  <si>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</si>
  <si>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</si>
  <si>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</si>
  <si>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</si>
  <si>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</si>
  <si>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</si>
  <si>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</si>
  <si>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</si>
  <si>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</si>
  <si>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</si>
  <si>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</si>
  <si>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</si>
  <si>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</si>
  <si>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</si>
  <si>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</si>
  <si>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</si>
  <si>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</si>
  <si>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</si>
  <si>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</si>
  <si>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</si>
  <si>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</si>
  <si>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</si>
  <si>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</si>
  <si>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</si>
  <si>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</si>
  <si>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</si>
  <si>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</si>
  <si>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</si>
  <si>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</si>
  <si>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</si>
  <si>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</si>
  <si>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</si>
  <si>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</si>
  <si>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</si>
  <si>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</si>
  <si>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</si>
  <si>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</si>
  <si>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</si>
  <si>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</si>
  <si>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</si>
  <si>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</si>
  <si>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</si>
  <si>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</si>
  <si>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</si>
  <si>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</si>
  <si>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</si>
  <si>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</si>
  <si>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</si>
  <si>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</si>
  <si>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</si>
  <si>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</si>
  <si>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</si>
  <si>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</si>
  <si>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</si>
  <si>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</si>
  <si>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</si>
  <si>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</si>
  <si>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</si>
  <si>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</si>
  <si>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</si>
  <si>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</si>
  <si>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</si>
  <si>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</si>
  <si>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</si>
  <si>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</si>
  <si>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</si>
  <si>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</si>
  <si>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</si>
  <si>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</si>
  <si>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</si>
  <si>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</si>
  <si>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</si>
  <si>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</si>
  <si>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</si>
  <si>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</si>
  <si>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</si>
  <si>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</si>
  <si>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</si>
  <si>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</si>
  <si>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</si>
  <si>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</si>
  <si>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</si>
  <si>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</si>
  <si>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</si>
  <si>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</si>
  <si>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</si>
  <si>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</si>
  <si>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</si>
  <si>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</si>
  <si>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</si>
  <si>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</si>
  <si>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</si>
  <si>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</si>
  <si>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</si>
  <si>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</si>
  <si>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</si>
  <si>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</si>
  <si>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</si>
  <si>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</si>
  <si>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</si>
  <si>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</si>
  <si>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</si>
  <si>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</si>
  <si>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</si>
  <si>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</si>
  <si>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</si>
  <si>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</si>
  <si>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</si>
  <si>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</si>
  <si>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</si>
  <si>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</si>
  <si>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</si>
  <si>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</si>
  <si>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</si>
  <si>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</si>
  <si>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</si>
  <si>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</si>
  <si>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</si>
  <si>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</si>
  <si>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</si>
  <si>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</si>
  <si>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</si>
  <si>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</si>
  <si>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</si>
  <si>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</si>
  <si>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</si>
  <si>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</si>
  <si>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</si>
  <si>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</si>
  <si>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</si>
  <si>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</si>
  <si>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</si>
  <si>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</si>
  <si>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</si>
  <si>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</si>
  <si>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</si>
  <si>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</si>
  <si>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</si>
  <si>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</si>
  <si>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</si>
  <si>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</si>
  <si>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</si>
  <si>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</si>
  <si>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</si>
  <si>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</si>
  <si>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</si>
  <si>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</si>
  <si>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</si>
  <si>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</si>
  <si>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</si>
  <si>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</si>
  <si>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</si>
  <si>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</si>
  <si>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</si>
  <si>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</si>
  <si>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</si>
  <si>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</si>
  <si>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</si>
  <si>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</si>
  <si>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</si>
  <si>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</si>
  <si>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</si>
  <si>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</si>
  <si>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</si>
  <si>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</si>
  <si>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</si>
  <si>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</si>
  <si>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</si>
  <si>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</si>
  <si>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</si>
  <si>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</si>
  <si>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</si>
  <si>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</si>
  <si>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</si>
  <si>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</si>
  <si>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</si>
  <si>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</si>
  <si>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</si>
  <si>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</si>
  <si>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</si>
  <si>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</si>
  <si>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</si>
  <si>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</si>
  <si>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</si>
  <si>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</si>
  <si>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</si>
  <si>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</si>
  <si>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</si>
  <si>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</si>
  <si>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</si>
  <si>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</si>
  <si>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</si>
  <si>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</si>
  <si>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</si>
  <si>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</si>
  <si>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</si>
  <si>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</si>
  <si>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</si>
  <si>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</si>
  <si>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</si>
  <si>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</si>
  <si>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</si>
  <si>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</si>
  <si>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</si>
  <si>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</si>
  <si>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</si>
  <si>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</si>
  <si>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</si>
  <si>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</si>
  <si>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</si>
  <si>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</si>
  <si>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</si>
  <si>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</si>
  <si>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</si>
  <si>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</si>
  <si>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</si>
  <si>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</si>
  <si>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</si>
  <si>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</si>
  <si>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</si>
  <si>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</si>
  <si>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</si>
  <si>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</si>
  <si>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</si>
  <si>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</si>
  <si>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</si>
  <si>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</si>
  <si>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</si>
  <si>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</si>
  <si>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</si>
  <si>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</si>
  <si>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</si>
  <si>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</si>
  <si>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</si>
  <si>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</si>
  <si>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</si>
  <si>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</si>
  <si>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</si>
  <si>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</si>
  <si>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</si>
  <si>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</si>
  <si>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</si>
  <si>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</si>
  <si>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</si>
  <si>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</si>
  <si>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</si>
  <si>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</si>
  <si>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</si>
  <si>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</si>
  <si>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</si>
  <si>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</si>
  <si>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</si>
  <si>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</si>
  <si>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</si>
  <si>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</si>
  <si>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</si>
  <si>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</si>
  <si>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</si>
  <si>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</si>
  <si>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</si>
  <si>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</si>
  <si>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</si>
  <si>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</si>
  <si>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</si>
  <si>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</si>
  <si>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</si>
  <si>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</si>
  <si>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</si>
  <si>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</si>
  <si>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</si>
  <si>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</si>
  <si>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</si>
  <si>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</si>
  <si>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</si>
  <si>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</si>
  <si>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</si>
  <si>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</si>
  <si>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</si>
  <si>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</si>
  <si>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</si>
  <si>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</si>
  <si>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</si>
  <si>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</si>
  <si>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</si>
  <si>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</si>
  <si>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</si>
  <si>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</si>
  <si>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</si>
  <si>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</si>
  <si>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</si>
  <si>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</si>
  <si>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</si>
  <si>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</si>
  <si>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</si>
  <si>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</si>
  <si>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</si>
  <si>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</si>
  <si>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</si>
  <si>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</si>
  <si>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</si>
  <si>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</si>
  <si>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</si>
  <si>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</si>
  <si>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</si>
  <si>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</si>
  <si>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</si>
  <si>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</si>
  <si>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</si>
  <si>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</si>
  <si>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</si>
  <si>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</si>
  <si>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</si>
  <si>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</si>
  <si>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</si>
  <si>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</si>
  <si>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</si>
  <si>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</si>
  <si>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</si>
  <si>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</si>
  <si>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</si>
  <si>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</si>
  <si>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</si>
  <si>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</si>
  <si>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</si>
  <si>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</si>
  <si>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</si>
  <si>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</si>
  <si>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</si>
  <si>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</si>
  <si>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</si>
  <si>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</si>
  <si>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</si>
  <si>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</si>
  <si>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</si>
  <si>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</si>
  <si>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</si>
  <si>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</si>
  <si>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</si>
  <si>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</si>
  <si>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</si>
  <si>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</si>
  <si>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</si>
  <si>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</si>
  <si>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</si>
  <si>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</si>
  <si>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</si>
  <si>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</si>
  <si>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</si>
  <si>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</si>
  <si>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</si>
  <si>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</si>
  <si>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</si>
  <si>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</si>
  <si>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</si>
  <si>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</si>
  <si>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</si>
  <si>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</si>
  <si>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</si>
  <si>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</si>
  <si>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</si>
  <si>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</si>
  <si>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</si>
  <si>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</si>
  <si>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</si>
  <si>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</si>
  <si>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</si>
  <si>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</si>
  <si>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</si>
  <si>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</si>
  <si>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</si>
  <si>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</si>
  <si>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</si>
  <si>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</si>
  <si>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</si>
  <si>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</si>
  <si>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</si>
  <si>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</si>
  <si>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</si>
  <si>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</si>
  <si>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</si>
  <si>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</si>
  <si>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</si>
  <si>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</si>
  <si>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</si>
  <si>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</si>
  <si>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</si>
  <si>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</si>
  <si>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</si>
  <si>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</si>
  <si>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</si>
  <si>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</si>
  <si>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</si>
  <si>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</si>
  <si>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</si>
  <si>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</si>
  <si>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</si>
  <si>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</si>
  <si>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</si>
  <si>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</si>
  <si>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</si>
  <si>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</si>
  <si>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</si>
  <si>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</si>
  <si>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</si>
  <si>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</si>
  <si>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</si>
  <si>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</si>
  <si>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</si>
  <si>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</si>
  <si>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</si>
  <si>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</si>
  <si>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</si>
  <si>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</si>
  <si>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</si>
  <si>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</si>
  <si>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</si>
  <si>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</si>
  <si>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</si>
  <si>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</si>
  <si>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</si>
  <si>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</si>
  <si>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</si>
  <si>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</si>
  <si>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</si>
  <si>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</si>
  <si>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</si>
  <si>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</si>
  <si>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</si>
  <si>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</si>
  <si>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</si>
  <si>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</si>
  <si>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</si>
  <si>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</si>
  <si>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</si>
  <si>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</si>
  <si>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</si>
  <si>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</si>
  <si>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</si>
  <si>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</si>
  <si>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</si>
  <si>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</si>
  <si>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</si>
  <si>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</si>
  <si>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</si>
  <si>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</si>
  <si>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</si>
  <si>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</si>
  <si>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</si>
  <si>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</si>
  <si>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</si>
  <si>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</si>
  <si>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</si>
  <si>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</si>
  <si>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</si>
  <si>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</si>
  <si>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</si>
  <si>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</si>
  <si>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</si>
  <si>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</si>
  <si>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</si>
  <si>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</si>
  <si>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</si>
  <si>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</si>
  <si>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</si>
  <si>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</si>
  <si>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</si>
  <si>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</si>
  <si>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</si>
  <si>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</si>
  <si>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</si>
  <si>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</si>
  <si>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</si>
  <si>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</si>
  <si>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</si>
  <si>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</si>
  <si>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</si>
  <si>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</si>
  <si>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</si>
  <si>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</si>
  <si>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</si>
  <si>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</si>
  <si>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</si>
  <si>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</si>
  <si>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</si>
  <si>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</si>
  <si>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</si>
  <si>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</si>
  <si>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</si>
  <si>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</si>
  <si>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</si>
  <si>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</si>
  <si>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</si>
  <si>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</si>
  <si>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</si>
  <si>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</si>
  <si>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</si>
  <si>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</si>
  <si>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</si>
  <si>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</si>
  <si>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</si>
  <si>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</si>
  <si>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</si>
  <si>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</si>
  <si>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</si>
  <si>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</si>
  <si>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</si>
  <si>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</si>
  <si>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</si>
  <si>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</si>
  <si>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</si>
  <si>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</si>
  <si>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</si>
  <si>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</si>
  <si>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</si>
  <si>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</si>
  <si>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</si>
  <si>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</si>
  <si>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</si>
  <si>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</si>
  <si>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</si>
  <si>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</si>
  <si>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</si>
  <si>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</si>
  <si>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</si>
  <si>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</si>
  <si>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</si>
  <si>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</si>
  <si>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</si>
  <si>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</si>
  <si>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</si>
  <si>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</si>
  <si>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</si>
  <si>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</si>
  <si>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</si>
  <si>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</si>
  <si>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</si>
  <si>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</si>
  <si>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</si>
  <si>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</si>
  <si>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</si>
  <si>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</si>
  <si>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</si>
  <si>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</si>
  <si>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</si>
  <si>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</si>
  <si>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</si>
  <si>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</si>
  <si>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</si>
  <si>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</si>
  <si>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</si>
  <si>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</si>
  <si>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</si>
  <si>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</si>
  <si>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</si>
  <si>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</si>
  <si>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</si>
  <si>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</si>
  <si>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</si>
  <si>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</si>
  <si>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</si>
  <si>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</si>
  <si>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</si>
  <si>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</si>
  <si>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</si>
  <si>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</si>
  <si>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</si>
  <si>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</si>
  <si>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</si>
  <si>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</si>
  <si>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</si>
  <si>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</si>
  <si>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</si>
  <si>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</si>
  <si>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</si>
  <si>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</si>
  <si>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</si>
  <si>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</si>
  <si>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</si>
  <si>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</si>
  <si>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</si>
  <si>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</si>
  <si>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</si>
  <si>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</si>
  <si>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</si>
  <si>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</si>
  <si>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</si>
  <si>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</si>
  <si>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</si>
  <si>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</si>
  <si>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</si>
  <si>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</si>
  <si>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</si>
  <si>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</si>
  <si>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</si>
  <si>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</si>
  <si>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</si>
  <si>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</si>
  <si>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</si>
  <si>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</si>
  <si>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</si>
  <si>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</si>
  <si>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</si>
  <si>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</si>
  <si>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</si>
  <si>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</si>
  <si>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</si>
  <si>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</si>
  <si>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</si>
  <si>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</si>
  <si>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</si>
  <si>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</si>
  <si>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</si>
  <si>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</si>
  <si>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</si>
  <si>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</si>
  <si>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</si>
  <si>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</si>
  <si>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</si>
  <si>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</si>
  <si>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</si>
  <si>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</si>
  <si>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</si>
  <si>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</si>
  <si>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</si>
  <si>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</si>
  <si>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</si>
  <si>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</si>
  <si>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</si>
  <si>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</si>
  <si>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</si>
  <si>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</si>
  <si>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</si>
  <si>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</si>
  <si>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</si>
  <si>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</si>
  <si>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</si>
  <si>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</si>
  <si>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</si>
  <si>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</si>
  <si>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</si>
  <si>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</si>
  <si>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</si>
  <si>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</si>
  <si>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</si>
  <si>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</si>
  <si>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</si>
  <si>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</si>
  <si>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</si>
  <si>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</si>
  <si>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</si>
  <si>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</si>
  <si>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</si>
  <si>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</si>
  <si>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</si>
  <si>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</si>
  <si>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</si>
  <si>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</si>
  <si>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</si>
  <si>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</si>
  <si>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</si>
  <si>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</si>
  <si>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</si>
  <si>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</si>
  <si>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</si>
  <si>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</si>
  <si>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</si>
  <si>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</si>
  <si>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</si>
  <si>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</si>
  <si>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</si>
  <si>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</si>
  <si>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</si>
  <si>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</si>
  <si>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</si>
  <si>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</si>
  <si>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</si>
  <si>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</si>
  <si>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</si>
  <si>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</si>
  <si>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</si>
  <si>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</si>
  <si>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</si>
  <si>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</si>
  <si>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</si>
  <si>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</si>
  <si>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</si>
  <si>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</si>
  <si>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</si>
  <si>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</si>
  <si>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</si>
  <si>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</si>
  <si>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</si>
  <si>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</si>
  <si>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</si>
  <si>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</si>
  <si>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</si>
  <si>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</si>
  <si>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</si>
  <si>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</si>
  <si>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</si>
  <si>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</si>
  <si>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</si>
  <si>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</si>
  <si>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</si>
  <si>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</si>
  <si>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</si>
  <si>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</si>
  <si>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</si>
  <si>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</si>
  <si>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</si>
  <si>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</si>
  <si>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</si>
  <si>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</si>
  <si>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</si>
  <si>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</si>
  <si>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</si>
  <si>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</si>
  <si>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</si>
  <si>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</si>
  <si>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</si>
  <si>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</si>
  <si>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</si>
  <si>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</si>
  <si>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</si>
  <si>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</si>
  <si>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</si>
  <si>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</si>
  <si>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</si>
  <si>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</si>
  <si>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</si>
  <si>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</si>
  <si>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</si>
  <si>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</si>
  <si>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</si>
  <si>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</si>
  <si>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</si>
  <si>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</si>
  <si>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</si>
  <si>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</si>
  <si>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</si>
  <si>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</si>
  <si>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</si>
  <si>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</si>
  <si>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</si>
  <si>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</si>
  <si>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</si>
  <si>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</si>
  <si>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</si>
  <si>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</si>
  <si>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</si>
  <si>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</si>
  <si>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</si>
  <si>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</si>
  <si>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</si>
  <si>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</si>
  <si>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</si>
  <si>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</si>
  <si>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</si>
  <si>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</si>
  <si>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</si>
  <si>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</si>
  <si>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</si>
  <si>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</si>
  <si>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</si>
  <si>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</si>
  <si>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</si>
  <si>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</si>
  <si>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</si>
  <si>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</si>
  <si>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</si>
  <si>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</si>
  <si>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</si>
  <si>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</si>
  <si>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</si>
  <si>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</si>
  <si>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</si>
  <si>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</si>
  <si>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</si>
  <si>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</si>
  <si>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</si>
  <si>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</si>
  <si>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</si>
  <si>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</si>
  <si>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</si>
  <si>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</si>
  <si>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</si>
  <si>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</si>
  <si>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</si>
  <si>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</si>
  <si>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</si>
  <si>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</si>
  <si>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</si>
  <si>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</si>
  <si>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</si>
  <si>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</si>
  <si>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</si>
  <si>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</si>
  <si>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</si>
  <si>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</si>
  <si>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</si>
  <si>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</si>
  <si>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</si>
  <si>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</si>
  <si>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</si>
  <si>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</si>
  <si>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</si>
  <si>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</si>
  <si>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</si>
  <si>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</si>
  <si>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</si>
  <si>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</si>
  <si>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</si>
  <si>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</si>
  <si>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</si>
  <si>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</si>
  <si>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</si>
  <si>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</si>
  <si>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</si>
  <si>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</si>
  <si>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</si>
  <si>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</si>
  <si>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</si>
  <si>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</si>
  <si>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</si>
  <si>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</si>
  <si>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</si>
  <si>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</si>
  <si>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</si>
  <si>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</si>
  <si>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</si>
  <si>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</si>
  <si>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</si>
  <si>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</si>
  <si>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</si>
  <si>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</si>
  <si>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</si>
  <si>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</si>
  <si>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</si>
  <si>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</si>
  <si>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</si>
  <si>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</si>
  <si>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</si>
  <si>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</si>
  <si>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</si>
  <si>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</si>
  <si>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</si>
  <si>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</si>
  <si>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</si>
  <si>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</si>
  <si>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</si>
  <si>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</si>
  <si>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</si>
  <si>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</si>
  <si>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</si>
  <si>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</si>
  <si>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</si>
  <si>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</si>
  <si>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</si>
  <si>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</si>
  <si>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</si>
  <si>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</si>
  <si>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</si>
  <si>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</si>
  <si>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</si>
  <si>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</si>
  <si>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</si>
  <si>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</si>
  <si>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</si>
  <si>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</si>
  <si>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</si>
  <si>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</si>
  <si>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</si>
  <si>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</si>
  <si>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</si>
  <si>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</si>
  <si>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</si>
  <si>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</si>
  <si>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</si>
  <si>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</si>
  <si>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</si>
  <si>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</si>
  <si>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</si>
  <si>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</si>
  <si>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</si>
  <si>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</si>
  <si>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</si>
  <si>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</si>
  <si>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</si>
  <si>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</si>
  <si>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</si>
  <si>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</si>
  <si>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</si>
  <si>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</si>
  <si>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</si>
  <si>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</si>
  <si>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</si>
  <si>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</si>
  <si>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</si>
  <si>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</si>
  <si>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</si>
  <si>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</si>
  <si>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</si>
  <si>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</si>
  <si>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</si>
  <si>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</si>
  <si>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</si>
  <si>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</si>
  <si>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</si>
  <si>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</si>
  <si>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</si>
  <si>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</si>
  <si>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</si>
  <si>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</si>
  <si>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</si>
  <si>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</si>
  <si>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</si>
  <si>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</si>
  <si>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</si>
  <si>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</si>
  <si>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</si>
  <si>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</si>
  <si>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</si>
  <si>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</si>
  <si>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</si>
  <si>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</si>
  <si>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</si>
  <si>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</si>
  <si>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</si>
  <si>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</si>
  <si>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</si>
  <si>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</si>
  <si>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</si>
  <si>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</si>
  <si>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</si>
  <si>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</si>
  <si>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</si>
  <si>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</si>
  <si>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</si>
  <si>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</si>
  <si>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</si>
  <si>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</si>
  <si>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</si>
  <si>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</si>
  <si>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</si>
  <si>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</si>
  <si>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</si>
  <si>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</si>
  <si>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</si>
  <si>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</si>
  <si>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</si>
  <si>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</si>
  <si>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</si>
  <si>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</si>
  <si>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</si>
  <si>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</si>
  <si>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</si>
  <si>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</si>
  <si>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</si>
  <si>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</si>
  <si>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</si>
  <si>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</si>
  <si>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</si>
  <si>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</si>
  <si>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</si>
  <si>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</si>
  <si>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</si>
  <si>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</si>
  <si>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</si>
  <si>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</si>
  <si>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</si>
  <si>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</si>
  <si>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</si>
  <si>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</si>
  <si>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</si>
  <si>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</si>
  <si>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</si>
  <si>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</si>
  <si>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</si>
  <si>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</si>
  <si>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</si>
  <si>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</si>
  <si>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</si>
  <si>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</si>
  <si>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</si>
  <si>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</si>
  <si>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</si>
  <si>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</si>
  <si>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</si>
  <si>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</si>
  <si>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</si>
  <si>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</si>
  <si>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</si>
  <si>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</si>
  <si>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</si>
  <si>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</si>
  <si>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</si>
  <si>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</si>
  <si>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</si>
  <si>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</si>
  <si>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</si>
  <si>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</si>
  <si>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</si>
  <si>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</si>
  <si>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</si>
  <si>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</si>
  <si>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</si>
  <si>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</si>
  <si>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</si>
  <si>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</si>
  <si>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</si>
  <si>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</si>
  <si>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</si>
  <si>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</si>
  <si>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</si>
  <si>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</si>
  <si>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</si>
  <si>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</si>
  <si>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</si>
  <si>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</si>
  <si>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</si>
  <si>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</si>
  <si>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</si>
  <si>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</si>
  <si>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</si>
  <si>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</si>
  <si>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</si>
  <si>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</si>
  <si>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</si>
  <si>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</si>
  <si>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</si>
  <si>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</si>
  <si>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</si>
  <si>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</si>
  <si>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</si>
  <si>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</si>
  <si>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</si>
  <si>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</si>
  <si>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</si>
  <si>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</si>
  <si>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</si>
  <si>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</si>
  <si>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</si>
  <si>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</si>
  <si>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</si>
  <si>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</si>
  <si>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</si>
  <si>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</si>
  <si>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</si>
  <si>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</si>
  <si>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</si>
  <si>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</si>
  <si>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</si>
  <si>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</si>
  <si>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</si>
  <si>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</si>
  <si>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</si>
  <si>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</si>
  <si>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</si>
  <si>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</si>
  <si>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</si>
  <si>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</si>
  <si>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</si>
  <si>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</si>
  <si>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</si>
  <si>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</si>
  <si>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</si>
  <si>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</si>
  <si>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</si>
  <si>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</si>
  <si>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</si>
  <si>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</si>
  <si>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</si>
  <si>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</si>
  <si>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</si>
  <si>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</si>
  <si>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</si>
  <si>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</si>
  <si>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</si>
  <si>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</si>
  <si>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</si>
  <si>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</si>
  <si>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</si>
  <si>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</si>
  <si>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</si>
  <si>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</si>
  <si>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</si>
  <si>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</si>
  <si>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</si>
  <si>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</si>
  <si>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</si>
  <si>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</si>
  <si>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</si>
  <si>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</si>
  <si>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</si>
  <si>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</si>
  <si>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</si>
  <si>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</si>
  <si>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</si>
  <si>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</si>
  <si>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</si>
  <si>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</si>
  <si>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</si>
  <si>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</si>
  <si>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</si>
  <si>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</si>
  <si>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</si>
  <si>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</si>
  <si>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</si>
  <si>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</si>
  <si>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</si>
  <si>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</si>
  <si>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</si>
  <si>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</si>
  <si>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</si>
  <si>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</si>
  <si>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</si>
  <si>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</si>
  <si>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</si>
  <si>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</si>
  <si>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</si>
  <si>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</si>
  <si>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</si>
  <si>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</si>
  <si>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</si>
  <si>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</si>
  <si>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</si>
  <si>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</si>
  <si>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</si>
  <si>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</si>
  <si>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</si>
  <si>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</si>
  <si>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</si>
  <si>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</si>
  <si>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</si>
  <si>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</si>
  <si>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</si>
  <si>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</si>
  <si>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</si>
  <si>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</si>
  <si>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</si>
  <si>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</si>
  <si>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</si>
  <si>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</si>
  <si>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</si>
  <si>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</si>
  <si>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</si>
  <si>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</si>
  <si>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</si>
  <si>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</si>
  <si>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</si>
  <si>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</si>
  <si>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</si>
  <si>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</si>
  <si>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</si>
  <si>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</si>
  <si>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</si>
  <si>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</si>
  <si>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</si>
  <si>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</si>
  <si>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</si>
  <si>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</si>
  <si>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</si>
  <si>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</si>
  <si>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</si>
  <si>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</si>
  <si>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</si>
  <si>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</si>
  <si>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</si>
  <si>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</si>
  <si>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</si>
  <si>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</si>
  <si>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</si>
  <si>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</si>
  <si>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</si>
  <si>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</si>
  <si>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</si>
  <si>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</si>
  <si>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</si>
  <si>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</si>
  <si>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</si>
  <si>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</si>
  <si>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</si>
  <si>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</si>
  <si>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</si>
  <si>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</si>
  <si>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</si>
  <si>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</si>
  <si>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</si>
  <si>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</si>
  <si>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</si>
  <si>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</si>
  <si>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</si>
  <si>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</si>
  <si>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</si>
  <si>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</si>
  <si>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</si>
  <si>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</si>
  <si>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</si>
  <si>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</si>
  <si>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</si>
  <si>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</si>
  <si>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</si>
  <si>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</si>
  <si>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</si>
  <si>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</si>
  <si>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</si>
  <si>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</si>
  <si>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</si>
  <si>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</si>
  <si>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</si>
  <si>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</si>
  <si>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</si>
  <si>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</si>
  <si>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</si>
  <si>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</si>
  <si>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</si>
  <si>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</si>
  <si>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</si>
  <si>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</si>
  <si>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</si>
  <si>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</si>
  <si>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</si>
  <si>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</si>
  <si>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</si>
  <si>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</si>
  <si>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</si>
  <si>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</si>
  <si>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</si>
  <si>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</si>
  <si>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</si>
  <si>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</si>
  <si>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</si>
  <si>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</si>
  <si>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</si>
  <si>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</si>
  <si>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</si>
  <si>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</si>
  <si>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</si>
  <si>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</si>
  <si>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</si>
  <si>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</si>
  <si>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</si>
  <si>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</si>
  <si>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</si>
  <si>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</si>
  <si>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</si>
  <si>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</si>
  <si>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</si>
  <si>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</si>
  <si>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</si>
  <si>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</si>
  <si>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</si>
  <si>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</si>
  <si>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</si>
  <si>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</si>
  <si>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</si>
  <si>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</si>
  <si>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</si>
  <si>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</si>
  <si>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</si>
  <si>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</si>
  <si>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</si>
  <si>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</si>
  <si>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</si>
  <si>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</si>
  <si>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</si>
  <si>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</si>
  <si>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</si>
  <si>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</si>
  <si>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</si>
  <si>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</si>
  <si>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</si>
  <si>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</si>
  <si>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</si>
  <si>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</si>
  <si>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</si>
  <si>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</si>
  <si>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</si>
  <si>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</si>
  <si>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</si>
  <si>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</si>
  <si>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</si>
  <si>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</si>
  <si>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</si>
  <si>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</si>
  <si>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</si>
  <si>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</si>
  <si>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</si>
  <si>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</si>
  <si>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</si>
  <si>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</si>
  <si>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</si>
  <si>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</si>
  <si>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</si>
  <si>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</si>
  <si>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</si>
  <si>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</si>
  <si>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</si>
  <si>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</si>
  <si>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</si>
  <si>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</si>
  <si>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</si>
  <si>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</si>
  <si>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</si>
  <si>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</si>
  <si>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</si>
  <si>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</si>
  <si>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</si>
  <si>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</si>
  <si>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</si>
  <si>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</si>
  <si>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</si>
  <si>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</si>
  <si>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</si>
  <si>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</si>
  <si>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</si>
  <si>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</si>
  <si>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</si>
  <si>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</si>
  <si>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</si>
  <si>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</si>
  <si>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</si>
  <si>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</si>
  <si>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</si>
  <si>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</si>
  <si>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</si>
  <si>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</si>
  <si>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</si>
  <si>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</si>
  <si>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</si>
  <si>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</si>
  <si>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</si>
  <si>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</si>
  <si>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</si>
  <si>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</si>
  <si>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</si>
  <si>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</si>
  <si>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</si>
  <si>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</si>
  <si>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</si>
  <si>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</si>
  <si>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</si>
  <si>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</si>
  <si>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</si>
  <si>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</si>
  <si>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</si>
  <si>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</si>
  <si>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</si>
  <si>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</si>
  <si>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</si>
  <si>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</si>
  <si>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</si>
  <si>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</si>
  <si>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</si>
  <si>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</si>
  <si>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</si>
  <si>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</si>
  <si>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</si>
  <si>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</si>
  <si>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</si>
  <si>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</si>
  <si>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</si>
  <si>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</si>
  <si>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</si>
  <si>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</si>
  <si>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</si>
  <si>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</si>
  <si>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</si>
  <si>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</si>
  <si>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</si>
  <si>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</si>
  <si>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</si>
  <si>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</si>
  <si>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</si>
  <si>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</si>
  <si>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</si>
  <si>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</si>
  <si>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</si>
  <si>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</si>
  <si>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</si>
  <si>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</si>
  <si>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</si>
  <si>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</si>
  <si>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</si>
  <si>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</si>
  <si>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</si>
  <si>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</si>
  <si>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</si>
  <si>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</si>
  <si>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</si>
  <si>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</si>
  <si>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</si>
  <si>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</si>
  <si>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</si>
  <si>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</si>
  <si>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</si>
  <si>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</si>
  <si>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</si>
  <si>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</si>
  <si>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</si>
  <si>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</si>
  <si>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</si>
  <si>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</si>
  <si>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</si>
  <si>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</si>
  <si>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</si>
  <si>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</si>
  <si>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</si>
  <si>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</si>
  <si>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</si>
  <si>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</si>
  <si>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</si>
  <si>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</si>
  <si>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</si>
  <si>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</si>
  <si>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</si>
  <si>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</si>
  <si>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</si>
  <si>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</si>
  <si>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</si>
  <si>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</si>
  <si>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</si>
  <si>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</si>
  <si>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</si>
  <si>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</si>
  <si>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</si>
  <si>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</si>
  <si>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</si>
  <si>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</si>
  <si>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</si>
  <si>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</si>
  <si>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</si>
  <si>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</si>
  <si>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</si>
  <si>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</si>
  <si>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</si>
  <si>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</si>
  <si>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</si>
  <si>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</si>
  <si>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</si>
  <si>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</si>
  <si>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</si>
  <si>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</si>
  <si>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</si>
  <si>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</si>
  <si>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</si>
  <si>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</si>
  <si>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</si>
  <si>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</si>
  <si>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</si>
  <si>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</si>
  <si>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</si>
  <si>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</si>
  <si>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</si>
  <si>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</si>
  <si>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</si>
  <si>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</si>
  <si>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</si>
  <si>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</si>
  <si>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</si>
  <si>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</si>
  <si>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</si>
  <si>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</si>
  <si>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</si>
  <si>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</si>
  <si>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</si>
  <si>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</si>
  <si>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</si>
  <si>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</si>
  <si>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</si>
  <si>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</si>
  <si>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</si>
  <si>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</si>
  <si>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</si>
  <si>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</si>
  <si>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</si>
  <si>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</si>
  <si>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</si>
  <si>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</si>
  <si>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</si>
  <si>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</si>
  <si>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</si>
  <si>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</si>
  <si>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</si>
  <si>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</si>
  <si>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</si>
  <si>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</si>
  <si>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</si>
  <si>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</si>
  <si>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</si>
  <si>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</si>
  <si>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</si>
  <si>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</si>
  <si>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</si>
  <si>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</si>
  <si>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</si>
  <si>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</si>
  <si>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</si>
  <si>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</si>
  <si>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</si>
  <si>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</si>
  <si>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</si>
  <si>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</si>
  <si>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</si>
  <si>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</si>
  <si>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</si>
  <si>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</si>
  <si>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</si>
  <si>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</si>
  <si>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</si>
  <si>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</si>
  <si>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</si>
  <si>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</si>
  <si>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</si>
  <si>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</si>
  <si>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</si>
  <si>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</si>
  <si>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</si>
  <si>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</si>
  <si>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</si>
  <si>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</si>
  <si>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</si>
  <si>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</si>
  <si>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</si>
  <si>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</si>
  <si>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</si>
  <si>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</si>
  <si>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</si>
  <si>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</si>
  <si>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</si>
  <si>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</si>
  <si>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</si>
  <si>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</si>
  <si>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</si>
  <si>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</si>
  <si>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</si>
  <si>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</si>
  <si>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</si>
  <si>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</si>
  <si>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</si>
  <si>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</si>
  <si>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</si>
  <si>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</si>
  <si>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</si>
  <si>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</si>
  <si>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</si>
  <si>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</si>
  <si>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</si>
  <si>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</si>
  <si>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</si>
  <si>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</si>
  <si>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</si>
  <si>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</si>
  <si>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</si>
  <si>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</si>
  <si>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</si>
  <si>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</si>
  <si>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</si>
  <si>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</si>
  <si>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</si>
  <si>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</si>
  <si>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</si>
  <si>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</si>
  <si>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</si>
  <si>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</si>
  <si>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</si>
  <si>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</si>
  <si>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</si>
  <si>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</si>
  <si>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</si>
  <si>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</si>
  <si>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</si>
  <si>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</si>
  <si>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</si>
  <si>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</si>
  <si>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</si>
  <si>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</si>
  <si>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</si>
  <si>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</si>
  <si>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</si>
  <si>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</si>
  <si>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</si>
  <si>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</si>
  <si>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</si>
  <si>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</si>
  <si>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</si>
  <si>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</si>
  <si>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</si>
  <si>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</si>
  <si>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</si>
  <si>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</si>
  <si>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</si>
  <si>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</si>
  <si>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</si>
  <si>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</si>
  <si>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</si>
  <si>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</si>
  <si>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</si>
  <si>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</si>
  <si>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</si>
  <si>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</si>
  <si>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</si>
  <si>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</si>
  <si>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</si>
  <si>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</si>
  <si>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</si>
  <si>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</si>
  <si>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</si>
  <si>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</si>
  <si>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</si>
  <si>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</si>
  <si>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</si>
  <si>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</si>
  <si>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</si>
  <si>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</si>
  <si>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</si>
  <si>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</si>
  <si>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</si>
  <si>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</si>
  <si>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</si>
  <si>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</si>
  <si>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</si>
  <si>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</si>
  <si>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</si>
  <si>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</si>
  <si>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</si>
  <si>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</si>
  <si>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</si>
  <si>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</si>
  <si>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</si>
  <si>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</si>
  <si>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</si>
  <si>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</si>
  <si>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</si>
  <si>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</si>
  <si>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</si>
  <si>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</si>
  <si>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</si>
  <si>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</si>
  <si>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</si>
  <si>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</si>
  <si>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</si>
  <si>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</si>
  <si>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</si>
  <si>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</si>
  <si>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</si>
  <si>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</si>
  <si>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</si>
  <si>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</si>
  <si>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</si>
  <si>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</si>
  <si>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</si>
  <si>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</si>
  <si>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</si>
  <si>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</si>
  <si>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</si>
  <si>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</si>
  <si>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</si>
  <si>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</si>
  <si>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</si>
  <si>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</si>
  <si>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</si>
  <si>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</si>
  <si>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</si>
  <si>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</si>
  <si>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</si>
  <si>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</si>
  <si>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</si>
  <si>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</si>
  <si>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</si>
  <si>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</si>
  <si>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</si>
  <si>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</si>
  <si>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</si>
  <si>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</si>
  <si>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</si>
  <si>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</si>
  <si>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</si>
  <si>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</si>
  <si>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</si>
  <si>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</si>
  <si>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</si>
  <si>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</si>
  <si>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</si>
  <si>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</si>
  <si>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</si>
  <si>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</si>
  <si>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</si>
  <si>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</si>
  <si>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</si>
  <si>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</si>
  <si>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</si>
  <si>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</si>
  <si>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</si>
  <si>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</si>
  <si>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</si>
  <si>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</si>
  <si>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</si>
  <si>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</si>
  <si>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</si>
  <si>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</si>
  <si>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</si>
  <si>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</si>
  <si>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</si>
  <si>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</si>
  <si>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</si>
  <si>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</si>
  <si>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</si>
  <si>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</si>
  <si>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</si>
  <si>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</si>
  <si>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</si>
  <si>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</si>
  <si>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</si>
  <si>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</si>
  <si>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</si>
  <si>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</si>
  <si>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</si>
  <si>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</si>
  <si>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</si>
  <si>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</si>
  <si>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</si>
  <si>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</si>
  <si>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</si>
  <si>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</si>
  <si>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</si>
  <si>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</si>
  <si>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</si>
  <si>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</si>
  <si>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</si>
  <si>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</si>
  <si>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</si>
  <si>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</si>
  <si>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</si>
  <si>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</si>
  <si>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</si>
  <si>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</si>
  <si>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</si>
  <si>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</si>
  <si>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</si>
  <si>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</si>
  <si>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</si>
  <si>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</si>
  <si>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</si>
  <si>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</si>
  <si>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</si>
  <si>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</si>
  <si>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</si>
  <si>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</si>
  <si>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</si>
  <si>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</si>
  <si>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</si>
  <si>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</si>
  <si>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</si>
  <si>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</si>
  <si>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</si>
  <si>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</si>
  <si>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</si>
  <si>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</si>
  <si>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</si>
  <si>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</si>
  <si>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</si>
  <si>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</si>
  <si>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</si>
  <si>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</si>
  <si>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</si>
  <si>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</si>
  <si>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</si>
  <si>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</si>
  <si>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</si>
  <si>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</si>
  <si>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</si>
  <si>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</si>
  <si>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</si>
  <si>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</si>
  <si>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</si>
  <si>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</si>
  <si>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</si>
  <si>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</si>
  <si>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</si>
  <si>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</si>
  <si>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</si>
  <si>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</si>
  <si>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</si>
  <si>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</si>
  <si>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</si>
  <si>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</si>
  <si>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</si>
  <si>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</si>
  <si>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</si>
  <si>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</si>
  <si>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</si>
  <si>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</si>
  <si>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</si>
  <si>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</si>
  <si>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</si>
  <si>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</si>
  <si>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</si>
  <si>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</si>
  <si>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</si>
  <si>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</si>
  <si>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</si>
  <si>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</si>
  <si>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</si>
  <si>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</si>
  <si>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</si>
  <si>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</si>
  <si>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</si>
  <si>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</si>
  <si>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</si>
  <si>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</si>
  <si>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</si>
  <si>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</si>
  <si>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</si>
  <si>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</si>
  <si>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</si>
  <si>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</si>
  <si>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</si>
  <si>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</si>
  <si>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</si>
  <si>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</si>
  <si>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</si>
  <si>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</si>
  <si>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</si>
  <si>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</si>
  <si>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</si>
  <si>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</si>
  <si>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</si>
  <si>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</si>
  <si>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</si>
  <si>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</si>
  <si>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</si>
  <si>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</si>
  <si>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</si>
  <si>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</si>
  <si>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</si>
  <si>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</si>
  <si>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</si>
  <si>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</si>
  <si>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</si>
  <si>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</si>
  <si>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</si>
  <si>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</si>
  <si>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</si>
  <si>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</si>
  <si>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</si>
  <si>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</si>
  <si>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</si>
  <si>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</si>
  <si>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</si>
  <si>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</si>
  <si>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</si>
  <si>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</si>
  <si>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</si>
  <si>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</si>
  <si>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</si>
  <si>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</si>
  <si>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</si>
  <si>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</si>
  <si>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</si>
  <si>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</si>
  <si>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</si>
  <si>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</si>
  <si>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</si>
  <si>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</si>
  <si>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</si>
  <si>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</si>
  <si>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</si>
  <si>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</si>
  <si>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</si>
  <si>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</si>
  <si>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</si>
  <si>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</si>
  <si>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</si>
  <si>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</si>
  <si>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</si>
  <si>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</si>
  <si>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</si>
  <si>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</si>
  <si>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</si>
  <si>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</si>
  <si>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</si>
  <si>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</si>
  <si>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</si>
  <si>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</si>
  <si>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</si>
  <si>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</si>
  <si>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</si>
  <si>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</si>
  <si>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</si>
  <si>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</si>
  <si>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</si>
  <si>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</si>
  <si>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</si>
  <si>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</si>
  <si>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</si>
  <si>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</si>
  <si>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</si>
  <si>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</si>
  <si>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</si>
  <si>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</si>
  <si>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</si>
  <si>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</si>
  <si>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</si>
  <si>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</si>
  <si>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</si>
  <si>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</si>
  <si>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</si>
  <si>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</si>
  <si>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</si>
  <si>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</si>
  <si>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</si>
  <si>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</si>
  <si>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</si>
  <si>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</si>
  <si>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</si>
  <si>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</si>
  <si>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</si>
  <si>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</si>
  <si>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</si>
  <si>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</si>
  <si>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</si>
  <si>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</si>
  <si>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</si>
  <si>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</si>
  <si>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</si>
  <si>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</si>
  <si>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</si>
  <si>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</si>
  <si>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</si>
  <si>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</si>
  <si>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</si>
  <si>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</si>
  <si>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</si>
  <si>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</si>
  <si>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</si>
  <si>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</si>
  <si>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</si>
  <si>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</si>
  <si>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</si>
  <si>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</si>
  <si>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</si>
  <si>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</si>
  <si>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</si>
  <si>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</si>
  <si>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</si>
  <si>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</si>
  <si>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</si>
  <si>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</si>
  <si>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</si>
  <si>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</si>
  <si>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</si>
  <si>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</si>
  <si>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</si>
  <si>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</si>
  <si>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</si>
  <si>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</si>
  <si>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</si>
  <si>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</si>
  <si>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</si>
  <si>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</si>
  <si>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</si>
  <si>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</si>
  <si>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</si>
  <si>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</si>
  <si>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</si>
  <si>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</si>
  <si>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</si>
  <si>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</si>
  <si>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</si>
  <si>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</si>
  <si>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</si>
  <si>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</si>
  <si>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</si>
  <si>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</si>
  <si>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</si>
  <si>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</si>
  <si>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</si>
  <si>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</si>
  <si>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</si>
  <si>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</si>
  <si>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</si>
  <si>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</si>
  <si>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</si>
  <si>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</si>
  <si>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</si>
  <si>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</si>
  <si>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</si>
  <si>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</si>
  <si>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</si>
  <si>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</si>
  <si>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</si>
  <si>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</si>
  <si>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</si>
  <si>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</si>
  <si>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</si>
  <si>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</si>
  <si>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</si>
  <si>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</si>
  <si>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</si>
  <si>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</si>
  <si>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</si>
  <si>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</si>
  <si>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</si>
  <si>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</si>
  <si>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</si>
  <si>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</si>
  <si>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</si>
  <si>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</si>
  <si>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</si>
  <si>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</si>
  <si>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</si>
  <si>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</si>
  <si>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</si>
  <si>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</si>
  <si>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</si>
  <si>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</si>
  <si>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</si>
  <si>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</si>
  <si>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</si>
  <si>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</si>
  <si>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</si>
  <si>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</si>
  <si>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</si>
  <si>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</si>
  <si>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</si>
  <si>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</si>
  <si>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</si>
  <si>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</si>
  <si>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</si>
  <si>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</si>
  <si>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</si>
  <si>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</si>
  <si>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</si>
  <si>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</si>
  <si>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</si>
  <si>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</si>
  <si>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</si>
  <si>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</si>
  <si>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</si>
  <si>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</si>
  <si>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</si>
  <si>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</si>
  <si>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</si>
  <si>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</si>
  <si>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</si>
  <si>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</si>
  <si>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</si>
  <si>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</si>
  <si>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</si>
  <si>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</si>
  <si>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</si>
  <si>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</si>
  <si>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</si>
  <si>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</si>
  <si>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</si>
  <si>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</si>
  <si>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</si>
  <si>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</si>
  <si>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</si>
  <si>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</si>
  <si>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</si>
  <si>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</si>
  <si>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</si>
  <si>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</si>
  <si>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</si>
  <si>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</si>
  <si>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</si>
  <si>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</si>
  <si>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</si>
  <si>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</si>
  <si>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</si>
  <si>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</si>
  <si>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</si>
  <si>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</si>
  <si>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</si>
  <si>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</si>
  <si>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</si>
  <si>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</si>
  <si>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</si>
  <si>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</si>
  <si>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</si>
  <si>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</si>
  <si>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</si>
  <si>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</si>
  <si>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</si>
  <si>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</si>
  <si>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</si>
  <si>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</si>
  <si>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</si>
  <si>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</si>
  <si>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</si>
  <si>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</si>
  <si>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</si>
  <si>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</si>
  <si>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</si>
  <si>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</si>
  <si>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</si>
  <si>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</si>
  <si>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</si>
  <si>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</si>
  <si>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</si>
  <si>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</si>
  <si>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</si>
  <si>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</si>
  <si>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</si>
  <si>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</si>
  <si>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</si>
  <si>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</si>
  <si>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</si>
  <si>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</si>
  <si>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</si>
  <si>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</si>
  <si>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</si>
  <si>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</si>
  <si>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</si>
  <si>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</si>
  <si>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</si>
  <si>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</si>
  <si>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</si>
  <si>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</si>
  <si>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</si>
  <si>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</si>
  <si>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</si>
  <si>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</si>
  <si>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</si>
  <si>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</si>
  <si>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</si>
  <si>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</si>
  <si>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</si>
  <si>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</si>
  <si>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</si>
  <si>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</si>
  <si>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</si>
  <si>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</si>
  <si>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</si>
  <si>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</si>
  <si>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</si>
  <si>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</si>
  <si>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</si>
  <si>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</si>
  <si>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</si>
  <si>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</si>
  <si>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</si>
  <si>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</si>
  <si>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</si>
  <si>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</si>
  <si>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</si>
  <si>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</si>
  <si>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</si>
  <si>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</si>
  <si>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</si>
  <si>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</si>
  <si>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</si>
  <si>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</si>
  <si>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</si>
  <si>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</si>
  <si>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</si>
  <si>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</si>
  <si>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</si>
  <si>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</si>
  <si>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</si>
  <si>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</si>
  <si>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</si>
  <si>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</si>
  <si>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</si>
  <si>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</si>
  <si>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</si>
  <si>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</si>
  <si>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</si>
  <si>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</si>
  <si>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</si>
  <si>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</si>
  <si>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</si>
  <si>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</si>
  <si>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</si>
  <si>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</si>
  <si>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</si>
  <si>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</si>
  <si>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</si>
  <si>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</si>
  <si>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</si>
  <si>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</si>
  <si>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</si>
  <si>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</si>
  <si>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</si>
  <si>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</si>
  <si>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</si>
  <si>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</si>
  <si>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</si>
  <si>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</si>
  <si>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</si>
  <si>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</si>
  <si>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</si>
  <si>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</si>
  <si>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</si>
  <si>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</si>
  <si>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</si>
  <si>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</si>
  <si>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</si>
  <si>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</si>
  <si>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</si>
  <si>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</si>
  <si>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</si>
  <si>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</si>
  <si>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</si>
  <si>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</si>
  <si>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</si>
  <si>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</si>
  <si>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</si>
  <si>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</si>
  <si>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</si>
  <si>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</si>
  <si>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</si>
  <si>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</si>
  <si>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</si>
  <si>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</si>
  <si>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</si>
  <si>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</si>
  <si>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</si>
  <si>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</si>
  <si>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</si>
  <si>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</si>
  <si>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</si>
  <si>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</si>
  <si>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</si>
  <si>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</si>
  <si>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</si>
  <si>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</si>
  <si>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</si>
  <si>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</si>
  <si>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</si>
  <si>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</si>
  <si>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</si>
  <si>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</si>
  <si>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</si>
  <si>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</si>
  <si>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</si>
  <si>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</si>
  <si>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</si>
  <si>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</si>
  <si>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</si>
  <si>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</si>
  <si>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</si>
  <si>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</si>
  <si>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</si>
  <si>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</si>
  <si>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</si>
  <si>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</si>
  <si>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</si>
  <si>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</si>
  <si>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</si>
  <si>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</si>
  <si>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</si>
  <si>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</si>
  <si>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</si>
  <si>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</si>
  <si>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</si>
  <si>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</si>
  <si>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</si>
  <si>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</si>
  <si>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</si>
  <si>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</si>
  <si>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</si>
  <si>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</si>
  <si>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</si>
  <si>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</si>
  <si>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</si>
  <si>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</si>
  <si>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</si>
  <si>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</si>
  <si>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</si>
  <si>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</si>
  <si>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</si>
  <si>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</si>
  <si>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</si>
  <si>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</si>
  <si>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</si>
  <si>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</si>
  <si>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</si>
  <si>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</si>
  <si>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</si>
  <si>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</si>
  <si>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</si>
  <si>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</si>
  <si>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</si>
  <si>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</si>
  <si>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</si>
  <si>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</si>
  <si>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</si>
  <si>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</si>
  <si>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</si>
  <si>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</si>
  <si>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</si>
  <si>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</si>
  <si>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</si>
  <si>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</si>
  <si>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</si>
  <si>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</si>
  <si>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</si>
  <si>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</si>
  <si>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</si>
  <si>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</si>
  <si>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</si>
  <si>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</si>
  <si>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</si>
  <si>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</si>
  <si>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</si>
  <si>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</si>
  <si>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</si>
  <si>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</si>
  <si>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</si>
  <si>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</si>
  <si>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</si>
  <si>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</si>
  <si>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</si>
  <si>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</si>
  <si>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</si>
  <si>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</si>
  <si>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</si>
  <si>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</si>
  <si>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</si>
  <si>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</si>
  <si>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</si>
  <si>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</si>
  <si>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</si>
  <si>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</si>
  <si>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</si>
  <si>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</si>
  <si>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</si>
  <si>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</si>
  <si>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</si>
  <si>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</si>
  <si>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</si>
  <si>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</si>
  <si>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</si>
  <si>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</si>
  <si>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</si>
  <si>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</si>
  <si>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</si>
  <si>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</si>
  <si>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</si>
  <si>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</si>
  <si>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</si>
  <si>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</si>
  <si>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</si>
  <si>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</si>
  <si>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</si>
  <si>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</si>
  <si>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</si>
  <si>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</si>
  <si>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</si>
  <si>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</si>
  <si>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</si>
  <si>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</si>
  <si>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</si>
  <si>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</si>
  <si>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</si>
  <si>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</si>
  <si>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</si>
  <si>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</si>
  <si>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</si>
  <si>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</si>
  <si>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</si>
  <si>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</si>
  <si>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</si>
  <si>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</si>
  <si>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</si>
  <si>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</si>
  <si>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</si>
  <si>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</si>
  <si>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</si>
  <si>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</si>
  <si>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</si>
  <si>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</si>
  <si>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</si>
  <si>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</si>
  <si>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</si>
  <si>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</si>
  <si>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</si>
  <si>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</si>
  <si>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</si>
  <si>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</si>
  <si>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</si>
  <si>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</si>
  <si>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</si>
  <si>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</si>
  <si>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</si>
  <si>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</si>
  <si>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</si>
  <si>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</si>
  <si>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</si>
  <si>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</si>
  <si>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</si>
  <si>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</si>
  <si>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</si>
  <si>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</si>
  <si>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</si>
  <si>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</si>
  <si>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</si>
  <si>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</si>
  <si>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</si>
  <si>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</si>
  <si>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</si>
  <si>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</si>
  <si>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</si>
  <si>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</si>
  <si>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</si>
  <si>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</si>
  <si>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</si>
  <si>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</si>
  <si>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</si>
  <si>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</si>
  <si>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</si>
  <si>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</si>
  <si>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</si>
  <si>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</si>
  <si>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</si>
  <si>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</si>
  <si>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</si>
  <si>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</si>
  <si>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</si>
  <si>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</si>
  <si>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</si>
  <si>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</si>
  <si>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</si>
  <si>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</si>
  <si>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</si>
  <si>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</si>
  <si>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</si>
  <si>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</si>
  <si>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</si>
  <si>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</si>
  <si>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</si>
  <si>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</si>
  <si>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</si>
  <si>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</si>
  <si>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</si>
  <si>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</si>
  <si>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</si>
  <si>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</si>
  <si>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</si>
  <si>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</si>
  <si>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</si>
  <si>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</si>
  <si>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</si>
  <si>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</si>
  <si>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</si>
  <si>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</si>
  <si>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</si>
  <si>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</si>
  <si>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</si>
  <si>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</si>
  <si>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</si>
  <si>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</si>
  <si>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</si>
  <si>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</si>
  <si>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</si>
  <si>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</si>
  <si>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</si>
  <si>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</si>
  <si>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</si>
  <si>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</si>
  <si>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</si>
  <si>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</si>
  <si>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</si>
  <si>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</si>
  <si>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</si>
  <si>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</si>
  <si>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</si>
  <si>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</si>
  <si>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</si>
  <si>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</si>
  <si>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</si>
  <si>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</si>
  <si>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</si>
  <si>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</si>
  <si>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</si>
  <si>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</si>
  <si>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</si>
  <si>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</si>
  <si>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</si>
  <si>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</si>
  <si>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</si>
  <si>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</si>
  <si>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</si>
  <si>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</si>
  <si>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</si>
  <si>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</si>
  <si>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</si>
  <si>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</si>
  <si>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</si>
  <si>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</si>
  <si>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</si>
  <si>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</si>
  <si>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</si>
  <si>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</si>
  <si>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</si>
  <si>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</si>
  <si>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</si>
  <si>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</si>
  <si>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</si>
  <si>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</si>
  <si>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</si>
  <si>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</si>
  <si>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</si>
  <si>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</si>
  <si>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</si>
  <si>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</si>
  <si>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</si>
  <si>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</si>
  <si>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</si>
  <si>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</si>
  <si>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</si>
  <si>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</si>
  <si>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</si>
  <si>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</si>
  <si>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</si>
  <si>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</si>
  <si>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</si>
  <si>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</si>
  <si>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</si>
  <si>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</si>
  <si>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</si>
  <si>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</si>
  <si>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</si>
  <si>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</si>
  <si>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</si>
  <si>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</si>
  <si>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</si>
  <si>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</si>
  <si>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</si>
  <si>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</si>
  <si>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</si>
  <si>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</si>
  <si>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</si>
  <si>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</si>
  <si>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</si>
  <si>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</si>
  <si>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</si>
  <si>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</si>
  <si>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</si>
  <si>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</si>
  <si>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</si>
  <si>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</si>
  <si>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</si>
  <si>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</si>
  <si>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</si>
  <si>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</si>
  <si>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</si>
  <si>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</si>
  <si>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</si>
  <si>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</si>
  <si>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</si>
  <si>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</si>
  <si>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</si>
  <si>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</si>
  <si>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</si>
  <si>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</si>
  <si>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</si>
  <si>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</si>
  <si>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</si>
  <si>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</si>
  <si>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</si>
  <si>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</si>
  <si>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</si>
  <si>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</si>
  <si>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</si>
  <si>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</si>
  <si>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</si>
  <si>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</si>
  <si>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</si>
  <si>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</si>
  <si>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</si>
  <si>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</si>
  <si>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</si>
  <si>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</si>
  <si>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</si>
  <si>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</si>
  <si>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</si>
  <si>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</si>
  <si>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</si>
  <si>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</si>
  <si>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</si>
  <si>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</si>
  <si>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</si>
  <si>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</si>
  <si>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</si>
  <si>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</si>
  <si>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</si>
  <si>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</si>
  <si>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</si>
  <si>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</si>
  <si>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</si>
  <si>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</si>
  <si>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</si>
  <si>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</si>
  <si>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</si>
  <si>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</si>
  <si>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</si>
  <si>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</si>
  <si>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</si>
  <si>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</si>
  <si>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</si>
  <si>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</si>
  <si>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</si>
  <si>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</si>
  <si>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</si>
  <si>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</si>
  <si>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</si>
  <si>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</si>
  <si>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</si>
  <si>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</si>
  <si>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</si>
  <si>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</si>
  <si>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</si>
  <si>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</si>
  <si>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</si>
  <si>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</si>
  <si>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</si>
  <si>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</si>
  <si>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</si>
  <si>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</si>
  <si>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</si>
  <si>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</si>
  <si>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</si>
  <si>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</si>
  <si>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</si>
  <si>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</si>
  <si>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</si>
  <si>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</si>
  <si>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</si>
  <si>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</si>
  <si>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</si>
  <si>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</si>
  <si>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</si>
  <si>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</si>
  <si>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</si>
  <si>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</si>
  <si>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</si>
  <si>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</si>
  <si>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</si>
  <si>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</si>
  <si>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</si>
  <si>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</si>
  <si>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</si>
  <si>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</si>
  <si>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</si>
  <si>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</si>
  <si>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</si>
  <si>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</si>
  <si>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</si>
  <si>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</si>
  <si>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</si>
  <si>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</si>
  <si>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</si>
  <si>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</si>
  <si>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</si>
  <si>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</si>
  <si>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</si>
  <si>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</si>
  <si>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</si>
  <si>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</si>
  <si>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</si>
  <si>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</si>
  <si>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</si>
  <si>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</si>
  <si>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</si>
  <si>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</si>
  <si>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</si>
  <si>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</si>
  <si>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</si>
  <si>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</si>
  <si>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</si>
  <si>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</si>
  <si>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</si>
  <si>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</si>
  <si>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</si>
  <si>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</si>
  <si>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</si>
  <si>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</si>
  <si>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</si>
  <si>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</si>
  <si>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</si>
  <si>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</si>
  <si>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</si>
  <si>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</si>
  <si>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</si>
  <si>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</si>
  <si>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</si>
  <si>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</si>
  <si>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</si>
  <si>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</si>
  <si>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</si>
  <si>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</si>
  <si>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</si>
  <si>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</si>
  <si>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</si>
  <si>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</si>
  <si>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</si>
  <si>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</si>
  <si>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</si>
  <si>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</si>
  <si>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</si>
  <si>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</si>
  <si>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</si>
  <si>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</si>
  <si>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</si>
  <si>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</si>
  <si>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</si>
  <si>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</si>
  <si>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</si>
  <si>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</si>
  <si>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</si>
  <si>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</si>
  <si>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</si>
  <si>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</si>
  <si>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</si>
  <si>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</si>
  <si>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</si>
  <si>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</si>
  <si>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</si>
  <si>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</si>
  <si>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</si>
  <si>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</si>
  <si>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</si>
  <si>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</si>
  <si>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</si>
  <si>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</si>
  <si>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</si>
  <si>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</si>
  <si>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</si>
  <si>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</si>
  <si>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</si>
  <si>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</si>
  <si>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</si>
  <si>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</si>
  <si>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</si>
  <si>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</si>
  <si>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</si>
  <si>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</si>
  <si>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</si>
  <si>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</si>
  <si>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</si>
  <si>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</si>
  <si>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</si>
  <si>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</si>
  <si>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</si>
  <si>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</si>
  <si>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</si>
  <si>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</si>
  <si>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</si>
  <si>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</si>
  <si>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</si>
  <si>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</si>
  <si>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</si>
  <si>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</si>
  <si>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</si>
  <si>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</si>
  <si>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</si>
  <si>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</si>
  <si>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</si>
  <si>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</si>
  <si>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</si>
  <si>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</si>
  <si>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</si>
  <si>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</si>
  <si>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</si>
  <si>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</si>
  <si>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</si>
  <si>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</si>
  <si>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</si>
  <si>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</si>
  <si>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</si>
  <si>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</si>
  <si>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</si>
  <si>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</si>
  <si>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</si>
  <si>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</si>
  <si>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</si>
  <si>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</si>
  <si>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</si>
  <si>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</si>
  <si>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</si>
  <si>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</si>
  <si>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</si>
  <si>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</si>
  <si>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</si>
  <si>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</si>
  <si>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</si>
  <si>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</si>
  <si>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</si>
  <si>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</si>
  <si>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</si>
  <si>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</si>
  <si>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</si>
  <si>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</si>
  <si>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</si>
  <si>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</si>
  <si>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</si>
  <si>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</si>
  <si>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</si>
  <si>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</si>
  <si>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</si>
  <si>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</si>
  <si>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</si>
  <si>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</si>
  <si>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</si>
  <si>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</si>
  <si>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</si>
  <si>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</si>
  <si>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</si>
  <si>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</si>
  <si>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</si>
  <si>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</si>
  <si>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</si>
  <si>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</si>
  <si>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</si>
  <si>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</si>
  <si>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</si>
  <si>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</si>
  <si>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</si>
  <si>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</si>
  <si>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</si>
  <si>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</si>
  <si>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</si>
  <si>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</si>
  <si>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</si>
  <si>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</si>
  <si>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</si>
  <si>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</si>
  <si>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</si>
  <si>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</si>
  <si>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</si>
  <si>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</si>
  <si>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</si>
  <si>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</si>
  <si>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</si>
  <si>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</si>
  <si>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</si>
  <si>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</si>
  <si>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</si>
  <si>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</si>
  <si>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</si>
  <si>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</si>
  <si>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</si>
  <si>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</si>
  <si>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</si>
  <si>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</si>
  <si>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</si>
  <si>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</si>
  <si>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</si>
  <si>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</si>
  <si>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</si>
  <si>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</si>
  <si>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</si>
  <si>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</si>
  <si>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</si>
  <si>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</si>
  <si>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</si>
  <si>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</si>
  <si>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</si>
  <si>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</si>
  <si>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</si>
  <si>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</si>
  <si>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</si>
  <si>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</si>
  <si>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</si>
  <si>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</si>
  <si>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</si>
  <si>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</si>
  <si>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</si>
  <si>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</si>
  <si>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</si>
  <si>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</si>
  <si>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</si>
  <si>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</si>
  <si>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</si>
  <si>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</si>
  <si>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</si>
  <si>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</si>
  <si>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</si>
  <si>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</si>
  <si>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</si>
  <si>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</si>
  <si>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</si>
  <si>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</si>
  <si>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</si>
  <si>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</si>
  <si>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</si>
  <si>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</si>
  <si>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</si>
  <si>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</si>
  <si>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</si>
  <si>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</si>
  <si>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</si>
  <si>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</si>
  <si>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</si>
  <si>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</si>
  <si>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</si>
  <si>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</si>
  <si>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</si>
  <si>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</si>
  <si>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</si>
  <si>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</si>
  <si>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</si>
  <si>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</si>
  <si>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</si>
  <si>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</si>
  <si>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</si>
  <si>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</si>
  <si>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</si>
  <si>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</si>
  <si>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</si>
  <si>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</si>
  <si>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</si>
  <si>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</si>
  <si>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</si>
  <si>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</si>
  <si>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</si>
  <si>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</si>
  <si>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</si>
  <si>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</si>
  <si>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</si>
  <si>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</si>
  <si>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</si>
  <si>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</si>
  <si>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</si>
  <si>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</si>
  <si>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</si>
  <si>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</si>
  <si>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</si>
  <si>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</si>
  <si>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</si>
  <si>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</si>
  <si>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</si>
  <si>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</si>
  <si>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</si>
  <si>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</si>
  <si>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</si>
  <si>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</si>
  <si>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</si>
  <si>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</si>
  <si>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</si>
  <si>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</si>
  <si>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</si>
  <si>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</si>
  <si>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</si>
  <si>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</si>
  <si>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</si>
  <si>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</si>
  <si>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</si>
  <si>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</si>
  <si>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</si>
  <si>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</si>
  <si>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</si>
  <si>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</si>
  <si>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</si>
  <si>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</si>
  <si>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</si>
  <si>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</si>
  <si>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</si>
  <si>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</si>
  <si>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</si>
  <si>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</si>
  <si>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</si>
  <si>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</si>
  <si>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</si>
  <si>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</si>
  <si>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</si>
  <si>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</si>
  <si>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</si>
  <si>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</si>
  <si>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</si>
  <si>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</si>
  <si>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</si>
  <si>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</si>
  <si>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</si>
  <si>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</si>
  <si>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</si>
  <si>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</si>
  <si>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</si>
  <si>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</si>
  <si>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</si>
  <si>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</si>
  <si>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</si>
  <si>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</si>
  <si>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</si>
  <si>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</si>
  <si>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</si>
  <si>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</si>
  <si>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</si>
  <si>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</si>
  <si>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</si>
  <si>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</si>
  <si>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</si>
  <si>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</si>
  <si>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</si>
  <si>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</si>
  <si>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</si>
  <si>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</si>
  <si>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</si>
  <si>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</si>
  <si>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</si>
  <si>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</si>
  <si>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</si>
  <si>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</si>
  <si>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</si>
  <si>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</si>
  <si>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</si>
  <si>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</si>
  <si>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</si>
  <si>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</si>
  <si>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</si>
  <si>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</si>
  <si>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</si>
  <si>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</si>
  <si>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</si>
  <si>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</si>
  <si>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</si>
  <si>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</si>
  <si>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</si>
  <si>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</si>
  <si>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</si>
  <si>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</si>
  <si>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</si>
  <si>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</si>
  <si>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</si>
  <si>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</si>
  <si>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</si>
  <si>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</si>
  <si>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</si>
  <si>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</si>
  <si>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</si>
  <si>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</si>
  <si>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</si>
  <si>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</si>
  <si>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</si>
  <si>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</si>
  <si>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</si>
  <si>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</si>
  <si>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</si>
  <si>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</si>
  <si>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</si>
  <si>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</si>
  <si>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</si>
  <si>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</si>
  <si>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</si>
  <si>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</si>
  <si>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</si>
  <si>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</si>
  <si>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</si>
  <si>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</si>
  <si>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</si>
  <si>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</si>
  <si>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</si>
  <si>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</si>
  <si>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</si>
  <si>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</si>
  <si>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</si>
  <si>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</si>
  <si>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</si>
  <si>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</si>
  <si>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</si>
  <si>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</si>
  <si>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</si>
  <si>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</si>
  <si>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</si>
  <si>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</si>
  <si>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</si>
  <si>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</si>
  <si>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</si>
  <si>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</si>
  <si>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</si>
  <si>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</si>
  <si>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</si>
  <si>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</si>
  <si>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</si>
  <si>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</si>
  <si>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</si>
  <si>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</si>
  <si>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</si>
  <si>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</si>
  <si>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</si>
  <si>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</si>
  <si>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</si>
  <si>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</si>
  <si>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</si>
  <si>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</si>
  <si>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</si>
  <si>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</si>
  <si>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</si>
  <si>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</si>
  <si>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</si>
  <si>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</si>
  <si>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</si>
  <si>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</si>
  <si>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</si>
  <si>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</si>
  <si>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</si>
  <si>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</si>
  <si>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</si>
  <si>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</si>
  <si>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</si>
  <si>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</si>
  <si>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</si>
  <si>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</si>
  <si>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</si>
  <si>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</si>
  <si>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</si>
  <si>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</si>
  <si>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</si>
  <si>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</si>
  <si>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</si>
  <si>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</si>
  <si>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</si>
  <si>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</si>
  <si>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</si>
  <si>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</si>
  <si>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</si>
  <si>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</si>
  <si>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</si>
  <si>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</si>
  <si>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</si>
  <si>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</si>
  <si>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</si>
  <si>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</si>
  <si>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</si>
  <si>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</si>
  <si>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</si>
  <si>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</si>
  <si>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</si>
  <si>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</si>
  <si>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</si>
  <si>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</si>
  <si>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</si>
  <si>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</si>
  <si>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</si>
  <si>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</si>
  <si>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</si>
  <si>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</si>
  <si>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</si>
  <si>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</si>
  <si>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</si>
  <si>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</si>
  <si>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</si>
  <si>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</si>
  <si>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</si>
  <si>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</si>
  <si>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</si>
  <si>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</si>
  <si>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</si>
  <si>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</si>
  <si>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</si>
  <si>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</si>
  <si>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</si>
  <si>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</si>
  <si>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</si>
  <si>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</si>
  <si>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</si>
  <si>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</si>
  <si>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</si>
  <si>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</si>
  <si>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</si>
  <si>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</si>
  <si>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</si>
  <si>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</si>
  <si>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</si>
  <si>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</si>
  <si>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</si>
  <si>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</si>
  <si>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</si>
  <si>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</si>
  <si>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</si>
  <si>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</si>
  <si>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</si>
  <si>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</si>
  <si>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</si>
  <si>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</si>
  <si>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</si>
  <si>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</si>
  <si>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</si>
  <si>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</si>
  <si>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</si>
  <si>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</si>
  <si>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</si>
  <si>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</si>
  <si>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</si>
  <si>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</si>
  <si>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</si>
  <si>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</si>
  <si>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</si>
  <si>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</si>
  <si>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</si>
  <si>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</si>
  <si>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</si>
  <si>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</si>
  <si>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</si>
  <si>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</si>
  <si>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</si>
  <si>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</si>
  <si>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</si>
  <si>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</si>
  <si>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</si>
  <si>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</si>
  <si>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</si>
  <si>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</si>
  <si>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</si>
  <si>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</si>
  <si>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</si>
  <si>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</si>
  <si>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</si>
  <si>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</si>
  <si>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</si>
  <si>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</si>
  <si>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</si>
  <si>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</si>
  <si>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</si>
  <si>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</si>
  <si>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</si>
  <si>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</si>
  <si>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</si>
  <si>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</si>
  <si>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</si>
  <si>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</si>
  <si>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</si>
  <si>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</si>
  <si>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</si>
  <si>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</si>
  <si>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</si>
  <si>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</si>
  <si>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</si>
  <si>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</si>
  <si>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</si>
  <si>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</si>
  <si>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</si>
  <si>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</si>
  <si>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</si>
  <si>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</si>
  <si>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</si>
  <si>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</si>
  <si>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</si>
  <si>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</si>
  <si>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</si>
  <si>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</si>
  <si>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</si>
  <si>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</si>
  <si>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</si>
  <si>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</si>
  <si>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</si>
  <si>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</si>
  <si>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</si>
  <si>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</si>
  <si>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</si>
  <si>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</si>
  <si>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</si>
  <si>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</si>
  <si>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</si>
  <si>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</si>
  <si>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</si>
  <si>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</si>
  <si>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</si>
  <si>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</si>
  <si>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</si>
  <si>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</si>
  <si>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</si>
  <si>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</si>
  <si>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</si>
  <si>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</si>
  <si>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</si>
  <si>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</si>
  <si>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</si>
  <si>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</si>
  <si>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</si>
  <si>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</si>
  <si>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</si>
  <si>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</si>
  <si>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</si>
  <si>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</si>
  <si>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</si>
  <si>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</si>
  <si>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</si>
  <si>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</si>
  <si>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</si>
  <si>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</si>
  <si>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</si>
  <si>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</si>
  <si>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</si>
  <si>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</si>
  <si>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</si>
  <si>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</si>
  <si>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</si>
  <si>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</si>
  <si>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</si>
  <si>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</si>
  <si>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</si>
  <si>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</si>
  <si>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</si>
  <si>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</si>
  <si>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</si>
  <si>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</si>
  <si>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</si>
  <si>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</si>
  <si>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</si>
  <si>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</si>
  <si>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</si>
  <si>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</si>
  <si>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</si>
  <si>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</si>
  <si>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</si>
  <si>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</si>
  <si>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</si>
  <si>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</si>
  <si>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</si>
  <si>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</si>
  <si>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</si>
  <si>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</si>
  <si>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</si>
  <si>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</si>
  <si>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</si>
  <si>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</si>
  <si>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</si>
  <si>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</si>
  <si>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</si>
  <si>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</si>
  <si>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</si>
  <si>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</si>
  <si>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</si>
  <si>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</si>
  <si>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</si>
  <si>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</si>
  <si>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</si>
  <si>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</si>
  <si>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</si>
  <si>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</si>
  <si>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</si>
  <si>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</si>
  <si>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</si>
  <si>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</si>
  <si>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</si>
  <si>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</si>
  <si>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</si>
  <si>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</si>
  <si>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</si>
  <si>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</si>
  <si>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</si>
  <si>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</si>
  <si>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</si>
  <si>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</si>
  <si>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</si>
  <si>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</si>
  <si>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</si>
  <si>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</si>
  <si>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</si>
  <si>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</si>
  <si>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</si>
  <si>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</si>
  <si>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</si>
  <si>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</si>
  <si>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</si>
  <si>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</si>
  <si>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</si>
  <si>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</si>
  <si>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</si>
  <si>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</si>
  <si>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</si>
  <si>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</si>
  <si>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</si>
  <si>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</si>
  <si>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</si>
  <si>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</si>
  <si>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</si>
  <si>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</si>
  <si>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</si>
  <si>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</si>
  <si>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</si>
  <si>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</si>
  <si>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</si>
  <si>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</si>
  <si>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</si>
  <si>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</si>
  <si>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</si>
  <si>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</si>
  <si>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</si>
  <si>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</si>
  <si>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</si>
  <si>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</si>
  <si>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</si>
  <si>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</si>
  <si>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</si>
  <si>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</si>
  <si>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</si>
  <si>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</si>
  <si>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</si>
  <si>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</si>
  <si>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</si>
  <si>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</si>
  <si>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</si>
  <si>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</si>
  <si>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</si>
  <si>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</si>
  <si>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</si>
  <si>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</si>
  <si>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</si>
  <si>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</si>
  <si>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</si>
  <si>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</si>
  <si>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</si>
  <si>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</si>
  <si>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</si>
  <si>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</si>
  <si>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</si>
  <si>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</si>
  <si>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</si>
  <si>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</si>
  <si>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</si>
  <si>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</si>
  <si>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</si>
  <si>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</si>
  <si>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</si>
  <si>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</si>
  <si>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</si>
  <si>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</si>
  <si>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</si>
  <si>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</si>
  <si>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</si>
  <si>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</si>
  <si>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</si>
  <si>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</si>
  <si>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</si>
  <si>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</si>
  <si>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</si>
  <si>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</si>
  <si>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</si>
  <si>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</si>
  <si>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</si>
  <si>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</si>
  <si>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</si>
  <si>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</si>
  <si>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</si>
  <si>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</si>
  <si>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</si>
  <si>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</si>
  <si>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</si>
  <si>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</si>
  <si>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</si>
  <si>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</si>
  <si>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</si>
  <si>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</si>
  <si>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</si>
  <si>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</si>
  <si>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</si>
  <si>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</si>
  <si>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</si>
  <si>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</si>
  <si>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</si>
  <si>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</si>
  <si>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</si>
  <si>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</si>
  <si>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</si>
  <si>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</si>
  <si>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</si>
  <si>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</si>
  <si>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</si>
  <si>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</si>
  <si>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</si>
  <si>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</si>
  <si>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</si>
  <si>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</si>
  <si>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</si>
  <si>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</si>
  <si>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</si>
  <si>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</si>
  <si>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</si>
  <si>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</si>
  <si>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</si>
  <si>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</si>
  <si>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</si>
  <si>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</si>
  <si>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</si>
  <si>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</si>
  <si>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</si>
  <si>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</si>
  <si>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</si>
  <si>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</si>
  <si>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</si>
  <si>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</si>
  <si>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</si>
  <si>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</si>
  <si>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</si>
  <si>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</si>
  <si>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</si>
  <si>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</si>
  <si>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</si>
  <si>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</si>
  <si>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</si>
  <si>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</si>
  <si>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</si>
  <si>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</si>
  <si>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</si>
  <si>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</si>
  <si>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</si>
  <si>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</si>
  <si>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</si>
  <si>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</si>
  <si>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</si>
  <si>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</si>
  <si>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</si>
  <si>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</si>
  <si>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</si>
  <si>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</si>
  <si>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</si>
  <si>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</si>
  <si>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</si>
  <si>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</si>
  <si>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</si>
  <si>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</si>
  <si>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</si>
  <si>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</si>
  <si>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</si>
  <si>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</si>
  <si>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</si>
  <si>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</si>
  <si>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</si>
  <si>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</si>
  <si>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</si>
  <si>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</si>
  <si>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</si>
  <si>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</si>
  <si>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</si>
  <si>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</si>
  <si>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</si>
  <si>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</si>
  <si>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</si>
  <si>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</si>
  <si>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</si>
  <si>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</si>
  <si>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</si>
  <si>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</si>
  <si>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</si>
  <si>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</si>
  <si>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</si>
  <si>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</si>
  <si>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</si>
  <si>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</si>
  <si>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</si>
  <si>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</si>
  <si>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</si>
  <si>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</si>
  <si>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</si>
  <si>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</si>
  <si>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</si>
  <si>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</si>
  <si>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</si>
  <si>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</si>
  <si>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</si>
  <si>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</si>
  <si>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</si>
  <si>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</si>
  <si>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</si>
  <si>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</si>
  <si>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</si>
  <si>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</si>
  <si>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</si>
  <si>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</si>
  <si>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</si>
  <si>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</si>
  <si>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</si>
  <si>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</si>
  <si>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</si>
  <si>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</si>
  <si>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</si>
  <si>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</si>
  <si>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</si>
  <si>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</si>
  <si>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</si>
  <si>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</si>
  <si>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</si>
  <si>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</si>
  <si>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</si>
  <si>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</si>
  <si>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</si>
  <si>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</si>
  <si>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</si>
  <si>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</si>
  <si>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</si>
  <si>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</si>
  <si>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</si>
  <si>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</si>
  <si>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</si>
  <si>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</si>
  <si>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</si>
  <si>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</si>
  <si>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</si>
  <si>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</si>
  <si>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</si>
  <si>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</si>
  <si>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</si>
  <si>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</si>
  <si>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</si>
  <si>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</si>
  <si>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</si>
  <si>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</si>
  <si>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</si>
  <si>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</si>
  <si>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</si>
  <si>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</si>
  <si>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</si>
  <si>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</si>
  <si>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</si>
  <si>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</si>
  <si>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</si>
  <si>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</si>
  <si>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</si>
  <si>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</si>
  <si>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</si>
  <si>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</si>
  <si>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</si>
  <si>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</si>
  <si>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</si>
  <si>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</si>
  <si>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</si>
  <si>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</si>
  <si>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</si>
  <si>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</si>
  <si>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</si>
  <si>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</si>
  <si>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</si>
  <si>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</si>
  <si>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</si>
  <si>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</si>
  <si>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</si>
  <si>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</si>
  <si>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</si>
  <si>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</si>
  <si>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</si>
  <si>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</si>
  <si>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</si>
  <si>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</si>
  <si>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</si>
  <si>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</si>
  <si>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</si>
  <si>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</si>
  <si>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</si>
  <si>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</si>
  <si>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</si>
  <si>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</si>
  <si>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</si>
  <si>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</si>
  <si>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</si>
  <si>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</si>
  <si>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</si>
  <si>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</si>
  <si>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</si>
  <si>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</si>
  <si>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</si>
  <si>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</si>
  <si>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</si>
  <si>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</si>
  <si>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</si>
  <si>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</si>
  <si>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</si>
  <si>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</si>
  <si>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</si>
  <si>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</si>
  <si>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</si>
  <si>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</si>
  <si>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</si>
  <si>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</si>
  <si>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</si>
  <si>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</si>
  <si>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</si>
  <si>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</si>
  <si>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</si>
  <si>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</si>
  <si>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</si>
  <si>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</si>
  <si>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</si>
  <si>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</si>
  <si>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</si>
  <si>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</si>
  <si>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</si>
  <si>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</si>
  <si>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</si>
  <si>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</si>
  <si>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</si>
  <si>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</si>
  <si>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</si>
  <si>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</si>
  <si>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</si>
  <si>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</si>
  <si>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</si>
  <si>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</si>
  <si>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</si>
  <si>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</si>
  <si>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</si>
  <si>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</si>
  <si>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</si>
  <si>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</si>
  <si>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</si>
  <si>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</si>
  <si>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</si>
  <si>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</si>
  <si>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</si>
  <si>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</si>
  <si>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</si>
  <si>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</si>
  <si>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</si>
  <si>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</si>
  <si>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</si>
  <si>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</si>
  <si>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</si>
  <si>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</si>
  <si>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</si>
  <si>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</si>
  <si>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</si>
  <si>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</si>
  <si>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</si>
  <si>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</si>
  <si>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</si>
  <si>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</si>
  <si>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</si>
  <si>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</si>
  <si>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</si>
  <si>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</si>
  <si>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</si>
  <si>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</si>
  <si>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</si>
  <si>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</si>
  <si>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</si>
  <si>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</si>
  <si>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</si>
  <si>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</si>
  <si>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</si>
  <si>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</si>
  <si>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</si>
  <si>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</si>
  <si>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</si>
  <si>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</si>
  <si>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</si>
  <si>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</si>
  <si>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</si>
  <si>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</si>
  <si>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</si>
  <si>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</si>
  <si>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</si>
  <si>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</si>
  <si>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</si>
  <si>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</si>
  <si>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</si>
  <si>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</si>
  <si>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</si>
  <si>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</si>
  <si>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</si>
  <si>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</si>
  <si>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</si>
  <si>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</si>
  <si>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</si>
  <si>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</si>
  <si>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</si>
  <si>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</si>
  <si>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</si>
  <si>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</si>
  <si>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</si>
  <si>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</si>
  <si>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</si>
  <si>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</si>
  <si>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</si>
  <si>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</si>
  <si>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</si>
  <si>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</si>
  <si>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</si>
  <si>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</si>
  <si>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</si>
  <si>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</si>
  <si>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</si>
  <si>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</si>
  <si>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</si>
  <si>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</si>
  <si>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</si>
  <si>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</si>
  <si>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</si>
  <si>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</si>
  <si>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</si>
  <si>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</si>
  <si>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</si>
  <si>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</si>
  <si>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</si>
  <si>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</si>
  <si>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</si>
  <si>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</si>
  <si>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</si>
  <si>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</si>
  <si>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</si>
  <si>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</si>
  <si>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</si>
  <si>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</si>
  <si>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</si>
  <si>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</si>
  <si>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</si>
  <si>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</si>
  <si>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</si>
  <si>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</si>
  <si>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</si>
  <si>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</si>
  <si>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</si>
  <si>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</si>
  <si>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</si>
  <si>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</si>
  <si>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</si>
  <si>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</si>
  <si>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</si>
  <si>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</si>
  <si>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</si>
  <si>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</si>
  <si>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</si>
  <si>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</si>
  <si>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</si>
  <si>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</si>
  <si>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</si>
  <si>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</si>
  <si>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</si>
  <si>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</si>
  <si>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</si>
  <si>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</si>
  <si>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</si>
  <si>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</si>
  <si>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</si>
  <si>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</si>
  <si>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</si>
  <si>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</si>
  <si>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</si>
  <si>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</si>
  <si>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</si>
  <si>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</si>
  <si>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</si>
  <si>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</si>
  <si>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</si>
  <si>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</si>
  <si>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</si>
  <si>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</si>
  <si>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</si>
  <si>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</si>
  <si>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</si>
  <si>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</si>
  <si>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</si>
  <si>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</si>
  <si>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</si>
  <si>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</si>
  <si>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</si>
  <si>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</si>
  <si>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</si>
  <si>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</si>
  <si>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</si>
  <si>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</si>
  <si>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</si>
  <si>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</si>
  <si>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</si>
  <si>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</si>
  <si>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</si>
  <si>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</si>
  <si>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</si>
  <si>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</si>
  <si>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</si>
  <si>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</si>
  <si>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</si>
  <si>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</si>
  <si>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</si>
  <si>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</si>
  <si>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</si>
  <si>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</si>
  <si>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</si>
  <si>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</si>
  <si>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</si>
  <si>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</si>
  <si>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</si>
  <si>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</si>
  <si>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</si>
  <si>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</si>
  <si>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</si>
  <si>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</si>
  <si>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</si>
  <si>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</si>
  <si>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</si>
  <si>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</si>
  <si>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</si>
  <si>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</si>
  <si>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</si>
  <si>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</si>
  <si>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</si>
  <si>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</si>
  <si>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</si>
  <si>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</si>
  <si>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</si>
  <si>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</si>
  <si>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</si>
  <si>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</si>
  <si>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</si>
  <si>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</si>
  <si>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</si>
  <si>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</si>
  <si>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</si>
  <si>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</si>
  <si>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</si>
  <si>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</si>
  <si>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</si>
  <si>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</si>
  <si>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</si>
  <si>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</si>
  <si>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</si>
  <si>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</si>
  <si>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</si>
  <si>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</si>
  <si>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</si>
  <si>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</si>
  <si>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</si>
  <si>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</si>
  <si>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</si>
  <si>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</si>
  <si>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</si>
  <si>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</si>
  <si>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</si>
  <si>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</si>
  <si>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</si>
  <si>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</si>
  <si>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</si>
  <si>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</si>
  <si>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</si>
  <si>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</si>
  <si>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</si>
  <si>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</si>
  <si>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</si>
  <si>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</si>
  <si>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</si>
  <si>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</si>
  <si>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</si>
  <si>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</si>
  <si>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</si>
  <si>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</si>
  <si>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</si>
  <si>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</si>
  <si>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</si>
  <si>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</si>
  <si>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</si>
  <si>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</si>
  <si>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</si>
  <si>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</si>
  <si>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</si>
  <si>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</si>
  <si>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</si>
  <si>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</si>
  <si>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</si>
  <si>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</si>
  <si>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</si>
  <si>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</si>
  <si>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</si>
  <si>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</si>
  <si>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</si>
  <si>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</si>
  <si>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</si>
  <si>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</si>
  <si>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</si>
  <si>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</si>
  <si>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</si>
  <si>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</si>
  <si>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</si>
  <si>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</si>
  <si>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</si>
  <si>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</si>
  <si>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</si>
  <si>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</si>
  <si>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</si>
  <si>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</si>
  <si>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</si>
  <si>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</si>
  <si>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</si>
  <si>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</si>
  <si>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</si>
  <si>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</si>
  <si>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</si>
  <si>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</si>
  <si>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</si>
  <si>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</si>
  <si>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</si>
  <si>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</si>
  <si>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</si>
  <si>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</si>
  <si>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</si>
  <si>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</si>
  <si>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</si>
  <si>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</si>
  <si>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</si>
  <si>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</si>
  <si>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</si>
  <si>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</si>
  <si>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</si>
  <si>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</si>
  <si>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</si>
  <si>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</si>
  <si>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</si>
  <si>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</si>
  <si>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</si>
  <si>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</si>
  <si>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</si>
  <si>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</si>
  <si>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</si>
  <si>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</si>
  <si>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</si>
  <si>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</si>
  <si>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</si>
  <si>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</si>
  <si>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</si>
  <si>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</si>
  <si>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</si>
  <si>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</si>
  <si>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</si>
  <si>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</si>
  <si>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</si>
  <si>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</si>
  <si>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</si>
  <si>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</si>
  <si>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</si>
  <si>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</si>
  <si>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</si>
  <si>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</si>
  <si>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</si>
  <si>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</si>
  <si>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</si>
  <si>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</si>
  <si>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</si>
  <si>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</si>
  <si>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</si>
  <si>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</si>
  <si>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</si>
  <si>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</si>
  <si>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</si>
  <si>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</si>
  <si>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</si>
  <si>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</si>
  <si>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</si>
  <si>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</si>
  <si>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</si>
  <si>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</si>
  <si>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</si>
  <si>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</si>
  <si>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</si>
  <si>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</si>
  <si>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</si>
  <si>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</si>
  <si>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</si>
  <si>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</si>
  <si>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</si>
  <si>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</si>
  <si>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</si>
  <si>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</si>
  <si>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</si>
  <si>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</si>
  <si>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</si>
  <si>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</si>
  <si>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</si>
  <si>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</si>
  <si>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</si>
  <si>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</si>
  <si>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</si>
  <si>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</si>
  <si>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</si>
  <si>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</si>
  <si>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</si>
  <si>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</si>
  <si>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</si>
  <si>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</si>
  <si>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</si>
  <si>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</si>
  <si>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</si>
  <si>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</si>
  <si>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</si>
  <si>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</si>
  <si>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</si>
  <si>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</si>
  <si>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</si>
  <si>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</si>
  <si>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</si>
  <si>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</si>
  <si>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</si>
  <si>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</si>
  <si>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</si>
  <si>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</si>
  <si>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</si>
  <si>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</si>
  <si>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</si>
  <si>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</si>
  <si>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</si>
  <si>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</si>
  <si>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</si>
  <si>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</si>
  <si>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</si>
  <si>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</si>
  <si>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</si>
  <si>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</si>
  <si>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</si>
  <si>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</si>
  <si>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</si>
  <si>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</si>
  <si>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</si>
  <si>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</si>
  <si>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</si>
  <si>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</si>
  <si>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</si>
  <si>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</si>
  <si>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</si>
  <si>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</si>
  <si>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</si>
  <si>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</si>
  <si>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</si>
  <si>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</si>
  <si>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</si>
  <si>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</si>
  <si>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</si>
  <si>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</si>
  <si>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</si>
  <si>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</si>
  <si>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</si>
  <si>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</si>
  <si>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</si>
  <si>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</si>
  <si>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</si>
  <si>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</si>
  <si>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</si>
  <si>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</si>
  <si>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</si>
  <si>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</si>
  <si>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</si>
  <si>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</si>
  <si>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</si>
  <si>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</si>
  <si>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</si>
  <si>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</si>
  <si>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</si>
  <si>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</si>
  <si>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</si>
  <si>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</si>
  <si>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</si>
  <si>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</si>
  <si>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</si>
  <si>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</si>
  <si>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</si>
  <si>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</si>
  <si>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</si>
  <si>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</si>
  <si>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</si>
  <si>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</si>
  <si>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</si>
  <si>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</si>
  <si>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</si>
  <si>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</si>
  <si>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</si>
  <si>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</si>
  <si>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</si>
  <si>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</si>
  <si>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</si>
  <si>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</si>
  <si>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</si>
  <si>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</si>
  <si>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</si>
  <si>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</si>
  <si>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</si>
  <si>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</si>
  <si>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</si>
  <si>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</si>
  <si>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</si>
  <si>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</si>
  <si>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</si>
  <si>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</si>
  <si>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</si>
  <si>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</si>
  <si>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</si>
  <si>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</si>
  <si>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</si>
  <si>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</si>
  <si>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</si>
  <si>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</si>
  <si>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</si>
  <si>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</si>
  <si>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</si>
  <si>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</si>
  <si>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</si>
  <si>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</si>
  <si>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</si>
  <si>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</si>
  <si>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</si>
  <si>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</si>
  <si>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</si>
  <si>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</si>
  <si>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</si>
  <si>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</si>
  <si>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</si>
  <si>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</si>
  <si>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</si>
  <si>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</si>
  <si>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</si>
  <si>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</si>
  <si>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</si>
  <si>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</si>
  <si>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</si>
  <si>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</si>
  <si>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</si>
  <si>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</si>
  <si>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</si>
  <si>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</si>
  <si>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</si>
  <si>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</si>
  <si>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</si>
  <si>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</si>
  <si>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</si>
  <si>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</si>
  <si>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</si>
  <si>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</si>
  <si>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</si>
  <si>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</si>
  <si>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</si>
  <si>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</si>
  <si>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</si>
  <si>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</si>
  <si>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</si>
  <si>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</si>
  <si>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</si>
  <si>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</si>
  <si>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</si>
  <si>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</si>
  <si>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</si>
  <si>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</si>
  <si>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</si>
  <si>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</si>
  <si>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</si>
  <si>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</si>
  <si>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</si>
  <si>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</si>
  <si>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</si>
  <si>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</si>
  <si>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</si>
  <si>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</si>
  <si>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</si>
  <si>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</si>
  <si>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</si>
  <si>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</si>
  <si>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</si>
  <si>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</si>
  <si>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</si>
  <si>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</si>
  <si>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</si>
  <si>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</si>
  <si>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</si>
  <si>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</si>
  <si>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</si>
  <si>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</si>
  <si>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</si>
  <si>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</si>
  <si>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</si>
  <si>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</si>
  <si>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</si>
  <si>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</si>
  <si>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</si>
  <si>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</si>
  <si>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</si>
  <si>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</si>
  <si>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</si>
  <si>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</si>
  <si>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</si>
  <si>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</si>
  <si>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</si>
  <si>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</si>
  <si>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</si>
  <si>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</si>
  <si>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</si>
  <si>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</si>
  <si>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</si>
  <si>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</si>
  <si>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</si>
  <si>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</si>
  <si>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</si>
  <si>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</si>
  <si>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</si>
  <si>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</si>
  <si>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</si>
  <si>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</si>
  <si>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</si>
  <si>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</si>
  <si>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</si>
  <si>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</si>
  <si>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</si>
  <si>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</si>
  <si>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</si>
  <si>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</si>
  <si>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</si>
  <si>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</si>
  <si>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</si>
  <si>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</si>
  <si>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</si>
  <si>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</si>
  <si>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</si>
  <si>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</si>
  <si>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</si>
  <si>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</si>
  <si>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</si>
  <si>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</si>
  <si>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</si>
  <si>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</si>
  <si>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</si>
  <si>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</si>
  <si>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</si>
  <si>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</si>
  <si>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</si>
  <si>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</si>
  <si>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</si>
  <si>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</si>
  <si>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</si>
  <si>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</si>
  <si>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</si>
  <si>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</si>
  <si>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</si>
  <si>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</si>
  <si>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</si>
  <si>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</si>
  <si>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</si>
  <si>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</si>
  <si>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</si>
  <si>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</si>
  <si>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</si>
  <si>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</si>
  <si>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</si>
  <si>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</si>
  <si>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</si>
  <si>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</si>
  <si>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</si>
  <si>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</si>
  <si>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</si>
  <si>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</si>
  <si>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</si>
  <si>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</si>
  <si>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</si>
  <si>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</si>
  <si>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</si>
  <si>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</si>
  <si>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</si>
  <si>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</si>
  <si>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</si>
  <si>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</si>
  <si>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</si>
  <si>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</si>
  <si>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</si>
  <si>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</si>
  <si>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</si>
  <si>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</si>
  <si>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</si>
  <si>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</si>
  <si>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</si>
  <si>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</si>
  <si>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</si>
  <si>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</si>
  <si>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</si>
  <si>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</si>
  <si>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</si>
  <si>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</si>
  <si>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</si>
  <si>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</si>
  <si>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</si>
  <si>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</si>
  <si>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</si>
  <si>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</si>
  <si>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</si>
  <si>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</si>
  <si>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</si>
  <si>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</si>
  <si>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</si>
  <si>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</si>
  <si>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</si>
  <si>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</si>
  <si>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</si>
  <si>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</si>
  <si>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</si>
  <si>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</si>
  <si>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</si>
  <si>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</si>
  <si>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</si>
  <si>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</si>
  <si>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</si>
  <si>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</si>
  <si>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</si>
  <si>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</si>
  <si>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</si>
  <si>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</si>
  <si>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</si>
  <si>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</si>
  <si>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</si>
  <si>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</si>
  <si>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</si>
  <si>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</si>
  <si>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</si>
  <si>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</si>
  <si>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</si>
  <si>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</si>
  <si>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</si>
  <si>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</si>
  <si>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</si>
  <si>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</si>
  <si>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</si>
  <si>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</si>
  <si>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</si>
  <si>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</si>
  <si>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</si>
  <si>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</si>
  <si>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</si>
  <si>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</si>
  <si>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</si>
  <si>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</si>
  <si>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</si>
  <si>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</si>
  <si>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</si>
  <si>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</si>
  <si>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</si>
  <si>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</si>
  <si>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</si>
  <si>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</si>
  <si>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</si>
  <si>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</si>
  <si>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</si>
  <si>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</si>
  <si>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</si>
  <si>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</si>
  <si>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</si>
  <si>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</si>
  <si>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</si>
  <si>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</si>
  <si>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</si>
  <si>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</si>
  <si>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</si>
  <si>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</si>
  <si>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</si>
  <si>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</si>
  <si>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</si>
  <si>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</si>
  <si>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</si>
  <si>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</si>
  <si>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</si>
  <si>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</si>
  <si>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</si>
  <si>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</si>
  <si>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</si>
  <si>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</si>
  <si>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</si>
  <si>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</si>
  <si>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</si>
  <si>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</si>
  <si>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</si>
  <si>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</si>
  <si>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</si>
  <si>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</si>
  <si>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</si>
  <si>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</si>
  <si>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</si>
  <si>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</si>
  <si>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</si>
  <si>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</si>
  <si>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</si>
  <si>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</si>
  <si>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</si>
  <si>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</si>
  <si>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</si>
  <si>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</si>
  <si>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</si>
  <si>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</si>
  <si>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</si>
  <si>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</si>
  <si>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</si>
  <si>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</si>
  <si>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</si>
  <si>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</si>
  <si>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</si>
  <si>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</si>
  <si>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</si>
  <si>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</si>
  <si>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</si>
  <si>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</si>
  <si>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</si>
  <si>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</si>
  <si>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</si>
  <si>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</si>
  <si>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</si>
  <si>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</si>
  <si>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</si>
  <si>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</si>
  <si>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</si>
  <si>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</si>
  <si>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</si>
  <si>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</si>
  <si>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</si>
  <si>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</si>
  <si>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</si>
  <si>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</si>
  <si>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</si>
  <si>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</si>
  <si>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</si>
  <si>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</si>
  <si>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</si>
  <si>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</si>
  <si>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</si>
  <si>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</si>
  <si>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</si>
  <si>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</si>
  <si>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</si>
  <si>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</si>
  <si>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</si>
  <si>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</si>
  <si>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</si>
  <si>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</si>
  <si>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</si>
  <si>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</si>
  <si>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</si>
  <si>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</si>
  <si>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</si>
  <si>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</si>
  <si>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</si>
  <si>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</si>
  <si>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</si>
  <si>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</si>
  <si>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</si>
  <si>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</si>
  <si>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</si>
  <si>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</si>
  <si>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</si>
  <si>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</si>
  <si>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</si>
  <si>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</si>
  <si>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</si>
  <si>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</si>
  <si>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</si>
  <si>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</si>
  <si>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</si>
  <si>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</si>
  <si>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</si>
  <si>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</si>
  <si>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</si>
  <si>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</si>
  <si>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</si>
  <si>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</si>
  <si>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</si>
  <si>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</si>
  <si>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</si>
  <si>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</si>
  <si>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</si>
  <si>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</si>
  <si>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</si>
  <si>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</si>
  <si>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</si>
  <si>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</si>
  <si>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</si>
  <si>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</si>
  <si>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</si>
  <si>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</si>
  <si>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</si>
  <si>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</si>
  <si>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</si>
  <si>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</si>
  <si>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</si>
  <si>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</si>
  <si>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</si>
  <si>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</si>
  <si>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</si>
  <si>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</si>
  <si>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</si>
  <si>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</si>
  <si>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</si>
  <si>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</si>
  <si>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</si>
  <si>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</si>
  <si>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</si>
  <si>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</si>
  <si>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</si>
  <si>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</si>
  <si>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</si>
  <si>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</si>
  <si>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</si>
  <si>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</si>
  <si>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</si>
  <si>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</si>
  <si>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</si>
  <si>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</si>
  <si>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</si>
  <si>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</si>
  <si>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</si>
  <si>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</si>
  <si>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</si>
  <si>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</si>
  <si>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</si>
  <si>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</si>
  <si>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</si>
  <si>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</si>
  <si>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</si>
  <si>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</si>
  <si>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</si>
  <si>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</si>
  <si>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</si>
  <si>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</si>
  <si>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</si>
  <si>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</si>
  <si>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</si>
  <si>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</si>
  <si>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</si>
  <si>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</si>
  <si>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</si>
  <si>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</si>
  <si>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</si>
  <si>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</si>
  <si>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</si>
  <si>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</si>
  <si>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</si>
  <si>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</si>
  <si>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</si>
  <si>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</si>
  <si>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</si>
  <si>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</si>
  <si>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</si>
  <si>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</si>
  <si>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</si>
  <si>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</si>
  <si>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</si>
  <si>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</si>
  <si>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</si>
  <si>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</si>
  <si>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</si>
  <si>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</si>
  <si>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</si>
  <si>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</si>
  <si>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</si>
  <si>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</si>
  <si>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</si>
  <si>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</si>
  <si>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</si>
  <si>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</si>
  <si>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</si>
  <si>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</si>
  <si>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</si>
  <si>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</si>
  <si>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</si>
  <si>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</si>
  <si>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</si>
  <si>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</si>
  <si>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</si>
  <si>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</si>
  <si>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</si>
  <si>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</si>
  <si>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</si>
  <si>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</si>
  <si>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</si>
  <si>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</si>
  <si>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</si>
  <si>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</si>
  <si>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</si>
  <si>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</si>
  <si>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</si>
  <si>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</si>
  <si>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</si>
  <si>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</si>
  <si>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</si>
  <si>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</si>
  <si>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</si>
  <si>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</si>
  <si>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</si>
  <si>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</si>
  <si>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</si>
  <si>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</si>
  <si>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</si>
  <si>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</si>
  <si>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</si>
  <si>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</si>
  <si>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</si>
  <si>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</si>
  <si>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</si>
  <si>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</si>
  <si>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</si>
  <si>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</si>
  <si>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</si>
  <si>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</si>
  <si>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</si>
  <si>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</si>
  <si>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</si>
  <si>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</si>
  <si>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</si>
  <si>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</si>
  <si>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</si>
  <si>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</si>
  <si>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</si>
  <si>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</si>
  <si>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</si>
  <si>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</si>
  <si>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</si>
  <si>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</si>
  <si>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</si>
  <si>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</si>
  <si>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</si>
  <si>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</si>
  <si>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</si>
  <si>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</si>
  <si>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</si>
  <si>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</si>
  <si>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</si>
  <si>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</si>
  <si>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</si>
  <si>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</si>
  <si>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</si>
  <si>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</si>
  <si>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</si>
  <si>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</si>
  <si>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</si>
  <si>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</si>
  <si>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</si>
  <si>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</si>
  <si>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</si>
  <si>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</si>
  <si>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</si>
  <si>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</si>
  <si>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</si>
  <si>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</si>
  <si>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</si>
  <si>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</si>
  <si>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</si>
  <si>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</si>
  <si>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</si>
  <si>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</si>
  <si>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</si>
  <si>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</si>
  <si>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</si>
  <si>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</si>
  <si>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</si>
  <si>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</si>
  <si>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</si>
  <si>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</si>
  <si>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</si>
  <si>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</si>
  <si>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</si>
  <si>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</si>
  <si>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</si>
  <si>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</si>
  <si>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</si>
  <si>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</si>
  <si>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</si>
  <si>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</si>
  <si>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</si>
  <si>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</si>
  <si>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</si>
  <si>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</si>
  <si>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</si>
  <si>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</si>
  <si>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</si>
  <si>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</si>
  <si>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</si>
  <si>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</si>
  <si>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</si>
  <si>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</si>
  <si>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</si>
  <si>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</si>
  <si>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</si>
  <si>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</si>
  <si>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</si>
  <si>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</si>
  <si>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</si>
  <si>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</si>
  <si>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</si>
  <si>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</si>
  <si>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</si>
  <si>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</si>
  <si>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</si>
  <si>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</si>
  <si>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</si>
  <si>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</si>
  <si>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</si>
  <si>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</si>
  <si>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</si>
  <si>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</si>
  <si>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</si>
  <si>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</si>
  <si>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</si>
  <si>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</si>
  <si>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</si>
  <si>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</si>
  <si>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</si>
  <si>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</si>
  <si>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</si>
  <si>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</si>
  <si>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</si>
  <si>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</si>
  <si>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</si>
  <si>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</si>
  <si>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</si>
  <si>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</si>
  <si>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</si>
  <si>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</si>
  <si>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</si>
  <si>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</si>
  <si>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</si>
  <si>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</si>
  <si>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</si>
  <si>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</si>
  <si>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</si>
  <si>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</si>
  <si>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</si>
  <si>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</si>
  <si>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</si>
  <si>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</si>
  <si>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</si>
  <si>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</si>
  <si>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</si>
  <si>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</si>
  <si>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</si>
  <si>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</si>
  <si>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</si>
  <si>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</si>
  <si>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</si>
  <si>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</si>
  <si>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</si>
  <si>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</si>
  <si>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</si>
  <si>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</si>
  <si>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</si>
  <si>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</si>
  <si>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</si>
  <si>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</si>
  <si>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</si>
  <si>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</si>
  <si>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</si>
  <si>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</si>
  <si>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</si>
  <si>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</si>
  <si>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</si>
  <si>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</si>
  <si>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</si>
  <si>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</si>
  <si>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</si>
  <si>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</si>
  <si>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</si>
  <si>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</si>
  <si>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</si>
  <si>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</si>
  <si>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</si>
  <si>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</si>
  <si>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</si>
  <si>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</si>
  <si>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</si>
  <si>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</si>
  <si>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</si>
  <si>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</si>
  <si>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</si>
  <si>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</si>
  <si>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</si>
  <si>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</si>
  <si>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</si>
  <si>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</si>
  <si>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</si>
  <si>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</si>
  <si>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</si>
  <si>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</si>
  <si>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</si>
  <si>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</si>
  <si>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</si>
  <si>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</si>
  <si>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</si>
  <si>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</si>
  <si>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</si>
  <si>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</si>
  <si>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</si>
  <si>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</si>
  <si>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</si>
  <si>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</si>
  <si>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</si>
  <si>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</si>
  <si>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</si>
  <si>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</si>
  <si>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</si>
  <si>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</si>
  <si>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</si>
  <si>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</si>
  <si>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</si>
  <si>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</si>
  <si>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</si>
  <si>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</si>
  <si>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</si>
  <si>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</si>
  <si>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</si>
  <si>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</si>
  <si>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</si>
  <si>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</si>
  <si>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</si>
  <si>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</si>
  <si>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</si>
  <si>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</si>
  <si>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</si>
  <si>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</si>
  <si>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</si>
  <si>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</si>
  <si>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</si>
  <si>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</si>
  <si>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</si>
  <si>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</si>
  <si>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</si>
  <si>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</si>
  <si>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</si>
  <si>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</si>
  <si>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</si>
  <si>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</si>
  <si>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</si>
  <si>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</si>
  <si>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</si>
  <si>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</si>
  <si>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</si>
  <si>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</si>
  <si>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</si>
  <si>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</si>
  <si>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</si>
  <si>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</si>
  <si>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</si>
  <si>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</si>
  <si>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</si>
  <si>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</si>
  <si>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</si>
  <si>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</si>
  <si>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</si>
  <si>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</si>
  <si>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</si>
  <si>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</si>
  <si>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</si>
  <si>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</si>
  <si>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</si>
  <si>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</si>
  <si>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</si>
  <si>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</si>
  <si>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</si>
  <si>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</si>
  <si>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</si>
  <si>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</si>
  <si>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</si>
  <si>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</si>
  <si>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</si>
  <si>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</si>
  <si>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</si>
  <si>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</si>
  <si>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</si>
  <si>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</si>
  <si>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</si>
  <si>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</si>
  <si>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</si>
  <si>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</si>
  <si>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</si>
  <si>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</si>
  <si>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</si>
  <si>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</si>
  <si>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</si>
  <si>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</si>
  <si>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</si>
  <si>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</si>
  <si>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</si>
  <si>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</si>
  <si>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</si>
  <si>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</si>
  <si>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</si>
  <si>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</si>
  <si>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</si>
  <si>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</si>
  <si>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</si>
  <si>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</si>
  <si>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</si>
  <si>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</si>
  <si>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</si>
  <si>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</si>
  <si>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</si>
  <si>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</si>
  <si>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</si>
  <si>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</si>
  <si>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</si>
  <si>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</si>
  <si>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</si>
  <si>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</si>
  <si>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</si>
  <si>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</si>
  <si>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</si>
  <si>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</si>
  <si>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</si>
  <si>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</si>
  <si>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</si>
  <si>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</si>
  <si>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</si>
  <si>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</si>
  <si>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</si>
  <si>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</si>
  <si>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</si>
  <si>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</si>
  <si>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</si>
  <si>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</si>
  <si>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</si>
  <si>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</si>
  <si>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</si>
  <si>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</si>
  <si>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</si>
  <si>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</si>
  <si>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</si>
  <si>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</si>
  <si>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</si>
  <si>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</si>
  <si>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</si>
  <si>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</si>
  <si>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</si>
  <si>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</si>
  <si>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</si>
  <si>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</si>
  <si>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</si>
  <si>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</si>
  <si>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</si>
  <si>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</si>
  <si>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</si>
  <si>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</si>
  <si>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</si>
  <si>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</si>
  <si>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</si>
  <si>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</si>
  <si>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</si>
  <si>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</si>
  <si>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</si>
  <si>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</si>
  <si>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</si>
  <si>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</si>
  <si>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</si>
  <si>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</si>
  <si>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</si>
  <si>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</si>
  <si>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</si>
  <si>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</si>
  <si>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</si>
  <si>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</si>
  <si>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</si>
  <si>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</si>
  <si>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</si>
  <si>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</si>
  <si>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</si>
  <si>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</si>
  <si>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</si>
  <si>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</si>
  <si>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</si>
  <si>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</si>
  <si>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</si>
  <si>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</si>
  <si>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</si>
  <si>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</si>
  <si>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</si>
  <si>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</si>
  <si>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</si>
  <si>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</si>
  <si>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</si>
  <si>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</si>
  <si>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</si>
  <si>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</si>
  <si>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</si>
  <si>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</si>
  <si>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</si>
  <si>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</si>
  <si>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</si>
  <si>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</si>
  <si>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</si>
  <si>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</si>
  <si>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</si>
  <si>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</si>
  <si>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</si>
  <si>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</si>
  <si>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</si>
  <si>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</si>
  <si>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</si>
  <si>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</si>
  <si>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</si>
  <si>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</si>
  <si>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</si>
  <si>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</si>
  <si>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</si>
  <si>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</si>
  <si>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</si>
  <si>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</si>
  <si>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</si>
  <si>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</si>
  <si>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</si>
  <si>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</si>
  <si>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</si>
  <si>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</si>
  <si>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</si>
  <si>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</si>
  <si>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</si>
  <si>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</si>
  <si>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</si>
  <si>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</si>
  <si>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</si>
  <si>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</si>
  <si>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</si>
  <si>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</si>
  <si>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</si>
  <si>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</si>
  <si>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</si>
  <si>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</si>
  <si>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</si>
  <si>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</si>
  <si>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</si>
  <si>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</si>
  <si>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</si>
  <si>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</si>
  <si>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</si>
  <si>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</si>
  <si>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</si>
  <si>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</si>
  <si>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</si>
  <si>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</si>
  <si>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</si>
  <si>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</si>
  <si>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</si>
  <si>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</si>
  <si>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</si>
  <si>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</si>
  <si>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</si>
  <si>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</si>
  <si>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</si>
  <si>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</si>
  <si>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</si>
  <si>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</si>
  <si>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</si>
  <si>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</si>
  <si>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</si>
  <si>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</si>
  <si>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</si>
  <si>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</si>
  <si>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</si>
  <si>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</si>
  <si>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</si>
  <si>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</si>
  <si>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</si>
  <si>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</si>
  <si>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</si>
  <si>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</si>
  <si>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</si>
  <si>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</si>
  <si>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</si>
  <si>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</si>
  <si>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</si>
  <si>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</si>
  <si>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</si>
  <si>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</si>
  <si>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</si>
  <si>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</si>
  <si>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</si>
  <si>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</si>
  <si>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</si>
  <si>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</si>
  <si>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</si>
  <si>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</si>
  <si>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</si>
  <si>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</si>
  <si>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</si>
  <si>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</si>
  <si>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</si>
  <si>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</si>
  <si>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</si>
  <si>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</si>
  <si>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</si>
  <si>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</si>
  <si>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</si>
  <si>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</si>
  <si>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</si>
  <si>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</si>
  <si>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</si>
  <si>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</si>
  <si>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</si>
  <si>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</si>
  <si>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</si>
  <si>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</si>
  <si>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</si>
  <si>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</si>
  <si>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</si>
  <si>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</si>
  <si>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</si>
  <si>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</si>
  <si>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</si>
  <si>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</si>
  <si>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</si>
  <si>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</si>
  <si>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</si>
  <si>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</si>
  <si>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</si>
  <si>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</si>
  <si>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</si>
  <si>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</si>
  <si>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</si>
  <si>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</si>
  <si>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</si>
  <si>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</si>
  <si>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</si>
  <si>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</si>
  <si>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</si>
  <si>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</si>
  <si>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</si>
  <si>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</si>
  <si>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</si>
  <si>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</si>
  <si>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</si>
  <si>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</si>
  <si>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</si>
  <si>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</si>
  <si>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</si>
  <si>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</si>
  <si>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</si>
  <si>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</si>
  <si>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</si>
  <si>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</si>
  <si>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</si>
  <si>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</si>
  <si>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</si>
  <si>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</si>
  <si>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</si>
  <si>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</si>
  <si>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</si>
  <si>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</si>
  <si>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</si>
  <si>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</si>
  <si>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</si>
  <si>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</si>
  <si>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</si>
  <si>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</si>
  <si>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</si>
  <si>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</si>
  <si>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</si>
  <si>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</si>
  <si>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</si>
  <si>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</si>
  <si>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</si>
  <si>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</si>
  <si>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</si>
  <si>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</si>
  <si>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</si>
  <si>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</si>
  <si>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</si>
  <si>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</si>
  <si>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</si>
  <si>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</si>
  <si>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</si>
  <si>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</si>
  <si>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</si>
  <si>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</si>
  <si>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</si>
  <si>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</si>
  <si>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</si>
  <si>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</si>
  <si>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</si>
  <si>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</si>
  <si>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</si>
  <si>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</si>
  <si>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</si>
  <si>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</si>
  <si>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</si>
  <si>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</si>
  <si>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</si>
  <si>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</si>
  <si>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</si>
  <si>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</si>
  <si>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</si>
  <si>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</si>
  <si>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</si>
  <si>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</si>
  <si>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</si>
  <si>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</si>
  <si>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</si>
  <si>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</si>
  <si>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</si>
  <si>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</si>
  <si>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</si>
  <si>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</si>
  <si>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</si>
  <si>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</si>
  <si>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</si>
  <si>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</si>
  <si>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</si>
  <si>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</si>
  <si>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</si>
  <si>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</si>
  <si>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</si>
  <si>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</si>
  <si>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</si>
  <si>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</si>
  <si>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</si>
  <si>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</si>
  <si>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</si>
  <si>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</si>
  <si>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</si>
  <si>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</si>
  <si>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</si>
  <si>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</si>
  <si>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</si>
  <si>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</si>
  <si>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</si>
  <si>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</si>
  <si>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</si>
  <si>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</si>
  <si>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</si>
  <si>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</si>
  <si>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</si>
  <si>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</si>
  <si>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</si>
  <si>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</si>
  <si>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</si>
  <si>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</si>
  <si>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</si>
  <si>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</si>
  <si>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</si>
  <si>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</si>
  <si>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</si>
  <si>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</si>
  <si>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</si>
  <si>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</si>
  <si>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</si>
  <si>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</si>
  <si>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</si>
  <si>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</si>
  <si>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</si>
  <si>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</si>
  <si>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</si>
  <si>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</si>
  <si>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</si>
  <si>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</si>
  <si>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</si>
  <si>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</si>
  <si>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</si>
  <si>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</si>
  <si>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</si>
  <si>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</si>
  <si>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</si>
  <si>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</si>
  <si>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</si>
  <si>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</si>
  <si>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</si>
  <si>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</si>
  <si>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</si>
  <si>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</si>
  <si>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</si>
  <si>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</si>
  <si>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</si>
  <si>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</si>
  <si>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</si>
  <si>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</si>
  <si>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</si>
  <si>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</si>
  <si>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</si>
  <si>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</si>
  <si>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</si>
  <si>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</si>
  <si>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</si>
  <si>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</si>
  <si>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</si>
  <si>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</si>
  <si>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</si>
  <si>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</si>
  <si>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</si>
  <si>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</si>
  <si>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</si>
  <si>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</si>
  <si>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</si>
  <si>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</si>
  <si>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</si>
  <si>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</si>
  <si>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</si>
  <si>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</si>
  <si>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</si>
  <si>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</si>
  <si>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</si>
  <si>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</si>
  <si>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</si>
  <si>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</si>
  <si>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</si>
  <si>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</si>
  <si>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</si>
  <si>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</si>
  <si>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</si>
  <si>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</si>
  <si>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</si>
  <si>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</si>
  <si>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</si>
  <si>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</si>
  <si>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</si>
  <si>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</si>
  <si>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</si>
  <si>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</si>
  <si>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</si>
  <si>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</si>
  <si>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</si>
  <si>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</si>
  <si>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</si>
  <si>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</si>
  <si>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</si>
  <si>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</si>
  <si>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</si>
  <si>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</si>
  <si>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</si>
  <si>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</si>
  <si>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</si>
  <si>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</si>
  <si>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</si>
  <si>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</si>
  <si>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</si>
  <si>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</si>
  <si>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</si>
  <si>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</si>
  <si>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</si>
  <si>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</si>
  <si>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</si>
  <si>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</si>
  <si>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</si>
  <si>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</si>
  <si>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</si>
  <si>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</si>
  <si>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</si>
  <si>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</si>
  <si>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</si>
  <si>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</si>
  <si>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</si>
  <si>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</si>
  <si>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</si>
  <si>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</si>
  <si>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</si>
  <si>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</si>
  <si>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</si>
  <si>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</si>
  <si>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</si>
  <si>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</si>
  <si>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</si>
  <si>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</si>
  <si>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</si>
  <si>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</si>
  <si>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</si>
  <si>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</si>
  <si>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</si>
  <si>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</si>
  <si>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</si>
  <si>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</si>
  <si>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</si>
  <si>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</si>
  <si>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</si>
  <si>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</si>
  <si>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</si>
  <si>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</si>
  <si>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</si>
  <si>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</si>
  <si>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</si>
  <si>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</si>
  <si>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</si>
  <si>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</si>
  <si>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</si>
  <si>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</si>
  <si>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</si>
  <si>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</si>
  <si>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</si>
  <si>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</si>
  <si>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</si>
  <si>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</si>
  <si>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</si>
  <si>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</si>
  <si>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</si>
  <si>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</si>
  <si>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</si>
  <si>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</si>
  <si>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</si>
  <si>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</si>
  <si>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</si>
  <si>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</si>
  <si>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</si>
  <si>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</si>
  <si>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</si>
  <si>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</si>
  <si>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</si>
  <si>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</si>
  <si>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</si>
  <si>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</si>
  <si>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</si>
  <si>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</si>
  <si>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</si>
  <si>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</si>
  <si>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</si>
  <si>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</si>
  <si>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</si>
  <si>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</si>
  <si>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</si>
  <si>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</si>
  <si>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</si>
  <si>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</si>
  <si>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</si>
  <si>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</si>
  <si>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</si>
  <si>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</si>
  <si>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</si>
  <si>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</si>
  <si>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</si>
  <si>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</si>
  <si>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</si>
  <si>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</si>
  <si>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</si>
  <si>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</si>
  <si>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</si>
  <si>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</si>
  <si>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</si>
  <si>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</si>
  <si>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</si>
  <si>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</si>
  <si>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</si>
  <si>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</si>
  <si>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</si>
  <si>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</si>
  <si>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</si>
  <si>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</si>
  <si>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</si>
  <si>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</si>
  <si>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</si>
  <si>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</si>
  <si>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</si>
  <si>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</si>
  <si>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</si>
  <si>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</si>
  <si>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</si>
  <si>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</si>
  <si>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</si>
  <si>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</si>
  <si>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</si>
  <si>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</si>
  <si>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</si>
  <si>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</si>
  <si>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</si>
  <si>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</si>
  <si>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</si>
  <si>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</si>
  <si>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</si>
  <si>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</si>
  <si>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</si>
  <si>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</si>
  <si>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</si>
  <si>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</si>
  <si>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</si>
  <si>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</si>
  <si>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</si>
  <si>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</si>
  <si>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</si>
  <si>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</si>
  <si>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</si>
  <si>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</si>
  <si>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</si>
  <si>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</si>
  <si>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</si>
  <si>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</si>
  <si>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</si>
  <si>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</si>
  <si>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</si>
  <si>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</si>
  <si>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</si>
  <si>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</si>
  <si>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</si>
  <si>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</si>
  <si>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</si>
  <si>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</si>
  <si>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</si>
  <si>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</si>
  <si>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</si>
  <si>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</si>
  <si>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</si>
  <si>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</si>
  <si>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</si>
  <si>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</si>
  <si>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</si>
  <si>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</si>
  <si>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</si>
  <si>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</si>
  <si>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</si>
  <si>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</si>
  <si>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</si>
  <si>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</si>
  <si>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</si>
  <si>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</si>
  <si>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</si>
  <si>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</si>
  <si>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</si>
  <si>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</si>
  <si>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</si>
  <si>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</si>
  <si>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</si>
  <si>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</si>
  <si>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</si>
  <si>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</si>
  <si>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</si>
  <si>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</si>
  <si>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</si>
  <si>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</si>
  <si>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</si>
  <si>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</si>
  <si>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</si>
  <si>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</si>
  <si>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</si>
  <si>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</si>
  <si>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</si>
  <si>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</si>
  <si>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</si>
  <si>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</si>
  <si>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</si>
  <si>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</si>
  <si>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</si>
  <si>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</si>
  <si>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</si>
  <si>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</si>
  <si>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</si>
  <si>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</si>
  <si>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</si>
  <si>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</si>
  <si>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</si>
  <si>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</si>
  <si>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</si>
  <si>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</si>
  <si>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</si>
  <si>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</si>
  <si>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</si>
  <si>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</si>
  <si>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</si>
  <si>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</si>
  <si>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</si>
  <si>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</si>
  <si>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</si>
  <si>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</si>
  <si>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</si>
  <si>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</si>
  <si>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</si>
  <si>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</si>
  <si>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</si>
  <si>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</si>
  <si>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</si>
  <si>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</si>
  <si>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</si>
  <si>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</si>
  <si>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</si>
  <si>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</si>
  <si>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</si>
  <si>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</si>
  <si>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</si>
  <si>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</si>
  <si>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</si>
  <si>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</si>
  <si>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</si>
  <si>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</si>
  <si>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</si>
  <si>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</si>
  <si>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</si>
  <si>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</si>
  <si>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</si>
  <si>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</si>
  <si>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</si>
  <si>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</si>
  <si>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</si>
  <si>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</si>
  <si>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</si>
  <si>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</si>
  <si>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</si>
  <si>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</si>
  <si>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</si>
  <si>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</si>
  <si>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</si>
  <si>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</si>
  <si>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</si>
  <si>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</si>
  <si>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</si>
  <si>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</si>
  <si>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</si>
  <si>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</si>
  <si>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</si>
  <si>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</si>
  <si>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</si>
  <si>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</si>
  <si>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</si>
  <si>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</si>
  <si>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</si>
  <si>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</si>
  <si>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</si>
  <si>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</si>
  <si>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</si>
  <si>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</si>
  <si>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</si>
  <si>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</si>
  <si>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</si>
  <si>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</si>
  <si>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</si>
  <si>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</si>
  <si>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</si>
  <si>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</si>
  <si>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</si>
  <si>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</si>
  <si>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</si>
  <si>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</si>
  <si>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</si>
  <si>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</si>
  <si>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</si>
  <si>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</si>
  <si>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</si>
  <si>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</si>
  <si>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</si>
  <si>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</si>
  <si>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</si>
  <si>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</si>
  <si>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</si>
  <si>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</si>
  <si>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</si>
  <si>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</si>
  <si>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</si>
  <si>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</si>
  <si>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</si>
  <si>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</si>
  <si>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</si>
  <si>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</si>
  <si>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</si>
  <si>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</si>
  <si>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</si>
  <si>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</si>
  <si>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</si>
  <si>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</si>
  <si>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</si>
  <si>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</si>
  <si>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</si>
  <si>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</si>
  <si>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</si>
  <si>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</si>
  <si>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</si>
  <si>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</si>
  <si>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</si>
  <si>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</si>
  <si>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</si>
  <si>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</si>
  <si>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</si>
  <si>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</si>
  <si>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</si>
  <si>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</si>
  <si>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</si>
  <si>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</si>
  <si>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</si>
  <si>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</si>
  <si>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</si>
  <si>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</si>
  <si>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</si>
  <si>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</si>
  <si>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</si>
  <si>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</si>
  <si>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</si>
  <si>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</si>
  <si>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</si>
  <si>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</si>
  <si>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</si>
  <si>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</si>
  <si>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</si>
  <si>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</si>
  <si>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</si>
  <si>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</si>
  <si>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</si>
  <si>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</si>
  <si>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</si>
  <si>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</si>
  <si>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</si>
  <si>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</si>
  <si>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</si>
  <si>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</si>
  <si>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</si>
  <si>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</si>
  <si>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</si>
  <si>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</si>
  <si>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</si>
  <si>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</si>
  <si>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</si>
  <si>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</si>
  <si>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</si>
  <si>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</si>
  <si>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</si>
  <si>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</si>
  <si>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</si>
  <si>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</si>
  <si>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</si>
  <si>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</si>
  <si>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</si>
  <si>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</si>
  <si>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</si>
  <si>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</si>
  <si>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</si>
  <si>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</si>
  <si>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</si>
  <si>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</si>
  <si>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</si>
  <si>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</si>
  <si>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</si>
  <si>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</si>
  <si>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</si>
  <si>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</si>
  <si>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</si>
  <si>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</si>
  <si>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</si>
  <si>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</si>
  <si>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</si>
  <si>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</si>
  <si>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</si>
  <si>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</si>
  <si>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</si>
  <si>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</si>
  <si>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</si>
  <si>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</si>
  <si>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</si>
  <si>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</si>
  <si>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</si>
  <si>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</si>
  <si>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</si>
  <si>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</si>
  <si>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</si>
  <si>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</si>
  <si>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</si>
  <si>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</si>
  <si>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</si>
  <si>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</si>
  <si>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</si>
  <si>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</si>
  <si>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</si>
  <si>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</si>
  <si>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</si>
  <si>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</si>
  <si>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</si>
  <si>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</si>
  <si>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</si>
  <si>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</si>
  <si>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</si>
  <si>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</si>
  <si>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</si>
  <si>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</si>
  <si>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</si>
  <si>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</si>
  <si>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</si>
  <si>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</si>
  <si>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</si>
  <si>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</si>
  <si>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</si>
  <si>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</si>
  <si>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</si>
  <si>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</si>
  <si>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</si>
  <si>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</si>
  <si>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</si>
  <si>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</si>
  <si>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</si>
  <si>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</si>
  <si>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</si>
  <si>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</si>
  <si>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</si>
  <si>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</si>
  <si>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</si>
  <si>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</si>
  <si>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</si>
  <si>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</si>
  <si>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</si>
  <si>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</si>
  <si>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</si>
  <si>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</si>
  <si>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</si>
  <si>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</si>
  <si>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</si>
  <si>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</si>
  <si>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</si>
  <si>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</si>
  <si>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</si>
  <si>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</si>
  <si>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</si>
  <si>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</si>
  <si>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</si>
  <si>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</si>
  <si>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</si>
  <si>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</si>
  <si>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</si>
  <si>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</si>
  <si>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</si>
  <si>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</si>
  <si>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</si>
  <si>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</si>
  <si>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</si>
  <si>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</si>
  <si>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</si>
  <si>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</si>
  <si>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</si>
  <si>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</si>
  <si>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</si>
  <si>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</si>
  <si>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</si>
  <si>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</si>
  <si>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</si>
  <si>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</si>
  <si>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</si>
  <si>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</si>
  <si>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</si>
  <si>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</si>
  <si>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</si>
  <si>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</si>
  <si>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</si>
  <si>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</si>
  <si>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</si>
  <si>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</si>
  <si>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</si>
  <si>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</si>
  <si>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</si>
  <si>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</si>
  <si>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</si>
  <si>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</si>
  <si>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</si>
  <si>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</si>
  <si>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</si>
  <si>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</si>
  <si>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</si>
  <si>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</si>
  <si>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</si>
  <si>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</si>
  <si>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</si>
  <si>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</si>
  <si>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</si>
  <si>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</si>
  <si>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</si>
  <si>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</si>
  <si>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</si>
  <si>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</si>
  <si>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</si>
  <si>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</si>
  <si>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</si>
  <si>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</si>
  <si>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</si>
  <si>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</si>
  <si>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</si>
  <si>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</si>
  <si>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</si>
  <si>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</si>
  <si>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</si>
  <si>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</si>
  <si>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</si>
  <si>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</si>
  <si>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</si>
  <si>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</si>
  <si>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</si>
  <si>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</si>
  <si>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</si>
  <si>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</si>
  <si>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</si>
  <si>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</si>
  <si>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</si>
  <si>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</si>
  <si>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</si>
  <si>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</si>
  <si>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</si>
  <si>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</si>
  <si>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</si>
  <si>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</si>
  <si>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</si>
  <si>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</si>
  <si>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</si>
  <si>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</si>
  <si>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</si>
  <si>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</si>
  <si>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</si>
  <si>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</si>
  <si>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</si>
  <si>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</si>
  <si>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</si>
  <si>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</si>
  <si>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</si>
  <si>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</si>
  <si>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</si>
  <si>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</si>
  <si>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</si>
  <si>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</si>
  <si>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</si>
  <si>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</si>
  <si>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</si>
  <si>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</si>
  <si>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</si>
  <si>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</si>
  <si>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</si>
  <si>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</si>
  <si>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</si>
  <si>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</si>
  <si>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</si>
  <si>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</si>
  <si>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</si>
  <si>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</si>
  <si>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</si>
  <si>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</si>
  <si>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</si>
  <si>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</si>
  <si>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</si>
  <si>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</si>
  <si>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</si>
  <si>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</si>
  <si>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</si>
  <si>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</si>
  <si>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</si>
  <si>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</si>
  <si>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</si>
  <si>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</si>
  <si>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</si>
  <si>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</si>
  <si>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</si>
  <si>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</si>
  <si>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</si>
  <si>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</si>
  <si>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</si>
  <si>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</si>
  <si>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</si>
  <si>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</si>
  <si>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</si>
  <si>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</si>
  <si>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</si>
  <si>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</si>
  <si>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</si>
  <si>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</si>
  <si>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</si>
  <si>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</si>
  <si>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</si>
  <si>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</si>
  <si>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</si>
  <si>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</si>
  <si>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</si>
  <si>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</si>
  <si>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</si>
  <si>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</si>
  <si>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</si>
  <si>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</si>
  <si>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</si>
  <si>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</si>
  <si>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</si>
  <si>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</si>
  <si>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</si>
  <si>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</si>
  <si>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</si>
  <si>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</si>
  <si>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</si>
  <si>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</si>
  <si>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</si>
  <si>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</si>
  <si>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</si>
  <si>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</si>
  <si>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</si>
  <si>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</si>
  <si>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</si>
  <si>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</si>
  <si>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</si>
  <si>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</si>
  <si>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</si>
  <si>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</si>
  <si>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</si>
  <si>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</si>
  <si>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</si>
  <si>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</si>
  <si>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</si>
  <si>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</si>
  <si>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</si>
  <si>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</si>
  <si>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</si>
  <si>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</si>
  <si>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</si>
  <si>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</si>
  <si>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</si>
  <si>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</si>
  <si>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</si>
  <si>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</si>
  <si>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</si>
  <si>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</si>
  <si>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</si>
  <si>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</si>
  <si>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</si>
  <si>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</si>
  <si>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</si>
  <si>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</si>
  <si>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</si>
  <si>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</si>
  <si>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</si>
  <si>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</si>
  <si>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</si>
  <si>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</si>
  <si>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</si>
  <si>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</si>
  <si>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</si>
  <si>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</si>
  <si>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</si>
  <si>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</si>
  <si>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</si>
  <si>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</si>
  <si>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</si>
  <si>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</si>
  <si>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</si>
  <si>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</si>
  <si>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</si>
  <si>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</si>
  <si>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</si>
  <si>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</si>
  <si>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</si>
  <si>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</si>
  <si>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</si>
  <si>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</si>
  <si>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</si>
  <si>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</si>
  <si>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</si>
  <si>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</si>
  <si>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</si>
  <si>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</si>
  <si>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</si>
  <si>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</si>
  <si>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</si>
  <si>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</si>
  <si>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</si>
  <si>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</si>
  <si>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</si>
  <si>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</si>
  <si>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</si>
  <si>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</si>
  <si>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</si>
  <si>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</si>
  <si>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</si>
  <si>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</si>
  <si>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</si>
  <si>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</si>
  <si>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</si>
  <si>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</si>
  <si>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</si>
  <si>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</si>
  <si>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</si>
  <si>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</si>
  <si>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</si>
  <si>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</si>
  <si>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</si>
  <si>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</si>
  <si>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</si>
  <si>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</si>
  <si>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</si>
  <si>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</si>
  <si>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</si>
  <si>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</si>
  <si>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</si>
  <si>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</si>
  <si>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</si>
  <si>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</si>
  <si>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</si>
  <si>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</si>
  <si>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</si>
  <si>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</si>
  <si>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</si>
  <si>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</si>
  <si>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</si>
  <si>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</si>
  <si>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</si>
  <si>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</si>
  <si>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</si>
  <si>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</si>
  <si>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</si>
  <si>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</si>
  <si>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</si>
  <si>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</si>
  <si>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</si>
  <si>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</si>
  <si>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</si>
  <si>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</si>
  <si>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</si>
  <si>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</si>
  <si>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</si>
  <si>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</si>
  <si>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</si>
  <si>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</si>
  <si>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</si>
  <si>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</si>
  <si>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</si>
  <si>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</si>
  <si>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</si>
  <si>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</si>
  <si>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</si>
  <si>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</si>
  <si>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</si>
  <si>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</si>
  <si>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</si>
  <si>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</si>
  <si>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</si>
  <si>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</si>
  <si>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</si>
  <si>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</si>
  <si>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</si>
  <si>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</si>
  <si>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</si>
  <si>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</si>
  <si>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</si>
  <si>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</si>
  <si>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</si>
  <si>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</si>
  <si>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</si>
  <si>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</si>
  <si>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</si>
  <si>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</si>
  <si>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</si>
  <si>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</si>
  <si>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</si>
  <si>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</si>
  <si>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</si>
  <si>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</si>
  <si>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</si>
  <si>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</si>
  <si>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</si>
  <si>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</si>
  <si>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</si>
  <si>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</si>
  <si>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</si>
  <si>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</si>
  <si>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</si>
  <si>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</si>
  <si>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</si>
  <si>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</si>
  <si>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</si>
  <si>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</si>
  <si>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</si>
  <si>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</si>
  <si>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</si>
  <si>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</si>
  <si>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</si>
  <si>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</si>
  <si>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</si>
  <si>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</si>
  <si>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</si>
  <si>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</si>
  <si>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</si>
  <si>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</si>
  <si>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</si>
  <si>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</si>
  <si>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</si>
  <si>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</si>
  <si>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</si>
  <si>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</si>
  <si>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</si>
  <si>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</si>
  <si>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</si>
  <si>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</si>
  <si>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</si>
  <si>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</si>
  <si>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</si>
  <si>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</si>
  <si>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</si>
  <si>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</si>
  <si>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</si>
  <si>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</si>
  <si>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</si>
  <si>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</si>
  <si>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</si>
  <si>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</si>
  <si>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</si>
  <si>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</si>
  <si>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</si>
  <si>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</si>
  <si>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</si>
  <si>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</si>
  <si>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</si>
  <si>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</si>
  <si>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</si>
  <si>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</si>
  <si>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</si>
  <si>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</si>
  <si>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</si>
  <si>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</si>
  <si>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</si>
  <si>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</si>
  <si>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</si>
  <si>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</si>
  <si>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</si>
  <si>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</si>
  <si>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</si>
  <si>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</si>
  <si>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</si>
  <si>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</si>
  <si>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</si>
  <si>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</si>
  <si>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</si>
  <si>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</si>
  <si>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</si>
  <si>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</si>
  <si>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</si>
  <si>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</si>
  <si>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</si>
  <si>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</si>
  <si>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</si>
  <si>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</si>
  <si>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</si>
  <si>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</si>
  <si>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</si>
  <si>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</si>
  <si>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</si>
  <si>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</si>
  <si>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</si>
  <si>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</si>
  <si>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</si>
  <si>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</si>
  <si>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</si>
  <si>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</si>
  <si>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</si>
  <si>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</si>
  <si>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</si>
  <si>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</si>
  <si>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</si>
  <si>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</si>
  <si>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</si>
  <si>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</si>
  <si>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</si>
  <si>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</si>
  <si>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</si>
  <si>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</si>
  <si>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</si>
  <si>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</si>
  <si>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</si>
  <si>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</si>
  <si>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</si>
  <si>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</si>
  <si>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</si>
  <si>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</si>
  <si>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</si>
  <si>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</si>
  <si>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</si>
  <si>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</si>
  <si>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</si>
  <si>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</si>
  <si>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</si>
  <si>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</si>
  <si>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</si>
  <si>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</si>
  <si>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</si>
  <si>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</si>
  <si>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</si>
  <si>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</si>
  <si>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</si>
  <si>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</si>
  <si>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</si>
  <si>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</si>
  <si>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</si>
  <si>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</si>
  <si>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</si>
  <si>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</si>
  <si>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</si>
  <si>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</si>
  <si>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</si>
  <si>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</si>
  <si>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</si>
  <si>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</si>
  <si>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</si>
  <si>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</si>
  <si>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</si>
  <si>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</si>
  <si>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</si>
  <si>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</si>
  <si>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</si>
  <si>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</si>
  <si>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</si>
  <si>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</si>
  <si>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</si>
  <si>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</si>
  <si>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</si>
  <si>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</si>
  <si>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</si>
  <si>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</si>
  <si>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</si>
  <si>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</si>
  <si>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</si>
  <si>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</si>
  <si>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</si>
  <si>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</si>
  <si>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</si>
  <si>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</si>
  <si>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</si>
  <si>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</si>
  <si>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</si>
  <si>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</si>
  <si>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</si>
  <si>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</si>
  <si>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</si>
  <si>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</si>
  <si>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</si>
  <si>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</si>
  <si>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</si>
  <si>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</si>
  <si>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</si>
  <si>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</si>
  <si>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</si>
  <si>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</si>
  <si>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</si>
  <si>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</si>
  <si>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</si>
  <si>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</si>
  <si>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</si>
  <si>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</si>
  <si>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</si>
  <si>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</si>
  <si>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</si>
  <si>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</si>
  <si>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</si>
  <si>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</si>
  <si>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</si>
  <si>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</si>
  <si>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</si>
  <si>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</si>
  <si>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</si>
  <si>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</si>
  <si>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</si>
  <si>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</si>
  <si>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</si>
  <si>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</si>
  <si>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</si>
  <si>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</si>
  <si>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</si>
  <si>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</si>
  <si>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</si>
  <si>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</si>
  <si>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</si>
  <si>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</si>
  <si>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</si>
  <si>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</si>
  <si>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</si>
  <si>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</si>
  <si>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</si>
  <si>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</si>
  <si>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</si>
  <si>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</si>
  <si>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</si>
  <si>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</si>
  <si>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</si>
  <si>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</si>
  <si>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</si>
  <si>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</si>
  <si>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</si>
  <si>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</si>
  <si>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</si>
  <si>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</si>
  <si>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</si>
  <si>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</si>
  <si>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</si>
  <si>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</si>
  <si>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</si>
  <si>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</si>
  <si>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</si>
  <si>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</si>
  <si>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</si>
  <si>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</si>
  <si>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</si>
  <si>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</si>
  <si>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</si>
  <si>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</si>
  <si>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</si>
  <si>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</si>
  <si>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</si>
  <si>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</si>
  <si>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</si>
  <si>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</si>
  <si>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</si>
  <si>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</si>
  <si>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</si>
  <si>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</si>
  <si>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</si>
  <si>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</si>
  <si>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</si>
  <si>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</si>
  <si>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</si>
  <si>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</si>
  <si>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</si>
  <si>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</si>
  <si>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</si>
  <si>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</si>
  <si>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</si>
  <si>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</si>
  <si>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</si>
  <si>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</si>
  <si>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</si>
  <si>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</si>
  <si>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</si>
  <si>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</si>
  <si>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</si>
  <si>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</si>
  <si>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</si>
  <si>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</si>
  <si>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</si>
  <si>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</si>
  <si>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</si>
  <si>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</si>
  <si>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</si>
  <si>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</si>
  <si>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</si>
  <si>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</si>
  <si>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</si>
  <si>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</si>
  <si>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</si>
  <si>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</si>
  <si>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</si>
  <si>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</si>
  <si>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</si>
  <si>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</si>
  <si>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</si>
  <si>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</si>
  <si>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</si>
  <si>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</si>
  <si>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</si>
  <si>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</si>
  <si>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</si>
  <si>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</si>
  <si>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</si>
  <si>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</si>
  <si>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</si>
  <si>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</si>
  <si>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</si>
  <si>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</si>
  <si>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</si>
  <si>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</si>
  <si>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</si>
  <si>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</si>
  <si>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</si>
  <si>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</si>
  <si>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</si>
  <si>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</si>
  <si>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</si>
  <si>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</si>
  <si>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</si>
  <si>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</si>
  <si>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</si>
  <si>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</si>
  <si>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</si>
  <si>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</si>
  <si>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</si>
  <si>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</si>
  <si>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</si>
  <si>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</si>
  <si>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</si>
  <si>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</si>
  <si>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</si>
  <si>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</si>
  <si>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</si>
  <si>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</si>
  <si>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</si>
  <si>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</si>
  <si>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</si>
  <si>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</si>
  <si>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</si>
  <si>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</si>
  <si>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</si>
  <si>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</si>
  <si>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</si>
  <si>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</si>
  <si>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</si>
  <si>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</si>
  <si>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</si>
  <si>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</si>
  <si>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</si>
  <si>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</si>
  <si>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</si>
  <si>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</si>
  <si>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</si>
  <si>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</si>
  <si>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</si>
  <si>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</si>
  <si>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</si>
  <si>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</si>
  <si>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</si>
  <si>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</si>
  <si>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</si>
  <si>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</si>
  <si>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</si>
  <si>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</si>
  <si>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</si>
  <si>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</si>
  <si>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</si>
  <si>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</si>
  <si>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</si>
  <si>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</si>
  <si>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</si>
  <si>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</si>
  <si>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</si>
  <si>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</si>
  <si>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</si>
  <si>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</si>
  <si>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</si>
  <si>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</si>
  <si>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</si>
  <si>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</si>
  <si>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</si>
  <si>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</si>
  <si>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</si>
  <si>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</si>
  <si>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</si>
  <si>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</si>
  <si>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</si>
  <si>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</si>
  <si>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</si>
  <si>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</si>
  <si>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</si>
  <si>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</si>
  <si>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</si>
  <si>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</si>
  <si>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</si>
  <si>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</si>
  <si>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</si>
  <si>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</si>
  <si>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</si>
  <si>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</si>
  <si>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</si>
  <si>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</si>
  <si>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</si>
  <si>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</si>
  <si>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</si>
  <si>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</si>
  <si>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</si>
  <si>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</si>
  <si>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</si>
  <si>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</si>
  <si>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</si>
  <si>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</si>
  <si>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</si>
  <si>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</si>
  <si>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</si>
  <si>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</si>
  <si>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</si>
  <si>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</si>
  <si>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</si>
  <si>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</si>
  <si>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</si>
  <si>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</si>
  <si>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</si>
  <si>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</si>
  <si>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</si>
  <si>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</si>
  <si>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</si>
  <si>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</si>
  <si>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</si>
  <si>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</si>
  <si>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</si>
  <si>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</si>
  <si>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</si>
  <si>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</si>
  <si>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</si>
  <si>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</si>
  <si>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</si>
  <si>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</si>
  <si>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</si>
  <si>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</si>
  <si>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</si>
  <si>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</si>
  <si>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</si>
  <si>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</si>
  <si>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</si>
  <si>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</si>
  <si>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</si>
  <si>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</si>
  <si>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</si>
  <si>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</si>
  <si>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</si>
  <si>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</si>
  <si>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</si>
  <si>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</si>
  <si>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</si>
  <si>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</si>
  <si>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</si>
  <si>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</si>
  <si>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</si>
  <si>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</si>
  <si>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</si>
  <si>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</si>
  <si>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</si>
  <si>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</si>
  <si>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</si>
  <si>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</si>
  <si>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</si>
  <si>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</si>
  <si>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</si>
  <si>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</si>
  <si>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</si>
  <si>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</si>
  <si>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</si>
  <si>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</si>
  <si>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</si>
  <si>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</si>
  <si>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</si>
  <si>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</si>
  <si>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</si>
  <si>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</si>
  <si>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</si>
  <si>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</si>
  <si>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</si>
  <si>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</si>
  <si>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</si>
  <si>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</si>
  <si>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</si>
  <si>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</si>
  <si>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</si>
  <si>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</si>
  <si>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</si>
  <si>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</si>
  <si>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</si>
  <si>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</si>
  <si>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</si>
  <si>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</si>
  <si>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</si>
  <si>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</si>
  <si>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</si>
  <si>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</si>
  <si>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</si>
  <si>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</si>
  <si>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</si>
  <si>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</si>
  <si>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</si>
  <si>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</si>
  <si>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</si>
  <si>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</si>
  <si>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</si>
  <si>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</si>
  <si>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</si>
  <si>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</si>
  <si>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</si>
  <si>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</si>
  <si>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</si>
  <si>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</si>
  <si>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</si>
  <si>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</si>
  <si>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</si>
  <si>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</si>
  <si>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</si>
  <si>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</si>
  <si>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</si>
  <si>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</si>
  <si>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</si>
  <si>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</si>
  <si>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</si>
  <si>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</si>
  <si>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</si>
  <si>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</si>
  <si>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</si>
  <si>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</si>
  <si>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</si>
  <si>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</si>
  <si>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</si>
  <si>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</si>
  <si>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</si>
  <si>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</si>
  <si>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</si>
  <si>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</si>
  <si>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</si>
  <si>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</si>
  <si>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</si>
  <si>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</si>
  <si>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</si>
  <si>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</si>
  <si>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</si>
  <si>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</si>
  <si>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</si>
  <si>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</si>
  <si>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</si>
  <si>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</si>
  <si>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</si>
  <si>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</si>
  <si>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</si>
  <si>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</si>
  <si>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</si>
  <si>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</si>
  <si>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</si>
  <si>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</si>
  <si>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</si>
  <si>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</si>
  <si>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</si>
  <si>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</si>
  <si>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</si>
  <si>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</si>
  <si>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</si>
  <si>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</si>
  <si>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</si>
  <si>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</si>
  <si>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</si>
  <si>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</si>
  <si>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</si>
  <si>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</si>
  <si>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</si>
  <si>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</si>
  <si>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</si>
  <si>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</si>
  <si>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</si>
  <si>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</si>
  <si>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</si>
  <si>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</si>
  <si>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</si>
  <si>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</si>
  <si>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</si>
  <si>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</si>
  <si>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</si>
  <si>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</si>
  <si>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</si>
  <si>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</si>
  <si>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</si>
  <si>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</si>
  <si>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</si>
  <si>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</si>
  <si>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</si>
  <si>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</si>
  <si>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</si>
  <si>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</si>
  <si>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</si>
  <si>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</si>
  <si>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</si>
  <si>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</si>
  <si>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</si>
  <si>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</si>
  <si>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</si>
  <si>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</si>
  <si>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</si>
  <si>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</si>
  <si>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</si>
  <si>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</si>
  <si>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</si>
  <si>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</si>
  <si>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</si>
  <si>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</si>
  <si>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</si>
  <si>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</si>
  <si>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</si>
  <si>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</si>
  <si>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</si>
  <si>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</si>
  <si>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</si>
  <si>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</si>
  <si>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</si>
  <si>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</si>
  <si>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</si>
  <si>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</si>
  <si>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</si>
  <si>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</si>
  <si>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</si>
  <si>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</si>
  <si>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</si>
  <si>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</si>
  <si>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</si>
  <si>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</si>
  <si>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</si>
  <si>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</si>
  <si>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</si>
  <si>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</si>
  <si>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</si>
  <si>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</si>
  <si>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</si>
  <si>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</si>
  <si>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</si>
  <si>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</si>
  <si>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</si>
  <si>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</si>
  <si>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</si>
  <si>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</si>
  <si>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</si>
  <si>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</si>
  <si>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</si>
  <si>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</si>
  <si>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</si>
  <si>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</si>
  <si>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</si>
  <si>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</si>
  <si>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</si>
  <si>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</si>
  <si>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</si>
  <si>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</si>
  <si>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</si>
  <si>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</si>
  <si>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</si>
  <si>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</si>
  <si>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</si>
  <si>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</si>
  <si>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</si>
  <si>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</si>
  <si>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</si>
  <si>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</si>
  <si>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</si>
  <si>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</si>
  <si>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</si>
  <si>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</si>
  <si>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</si>
  <si>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</si>
  <si>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</si>
  <si>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</si>
  <si>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</si>
  <si>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</si>
  <si>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</si>
  <si>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</si>
  <si>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</si>
  <si>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</si>
  <si>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</si>
  <si>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</si>
  <si>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</si>
  <si>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</si>
  <si>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</si>
  <si>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</si>
  <si>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</si>
  <si>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</si>
  <si>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</si>
  <si>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</si>
  <si>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</si>
  <si>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</si>
  <si>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</si>
  <si>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</si>
  <si>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</si>
  <si>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</si>
  <si>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</si>
  <si>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</si>
  <si>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</si>
  <si>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</si>
  <si>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</si>
  <si>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</si>
  <si>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</si>
  <si>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</si>
  <si>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</si>
  <si>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</si>
  <si>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</si>
  <si>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</si>
  <si>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</si>
  <si>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</si>
  <si>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</si>
  <si>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</si>
  <si>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</si>
  <si>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</si>
  <si>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</si>
  <si>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</si>
  <si>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</si>
  <si>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</si>
  <si>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</si>
  <si>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</si>
  <si>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</si>
  <si>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</si>
  <si>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</si>
  <si>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</si>
  <si>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</si>
  <si>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</si>
  <si>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</si>
  <si>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</si>
  <si>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</si>
  <si>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</si>
  <si>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</si>
  <si>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</si>
  <si>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</si>
  <si>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</si>
  <si>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</si>
  <si>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</si>
  <si>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</si>
  <si>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</si>
  <si>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</si>
  <si>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</si>
  <si>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</si>
  <si>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</si>
  <si>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</si>
  <si>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</si>
  <si>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</si>
  <si>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</si>
  <si>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</si>
  <si>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</si>
  <si>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</si>
  <si>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</si>
  <si>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</si>
  <si>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</si>
  <si>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</si>
  <si>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</si>
  <si>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</si>
  <si>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</si>
  <si>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</si>
  <si>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</si>
  <si>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</si>
  <si>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</si>
  <si>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</si>
  <si>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</si>
  <si>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</si>
  <si>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</si>
  <si>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</si>
  <si>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</si>
  <si>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</si>
  <si>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</si>
  <si>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</si>
  <si>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</si>
  <si>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</si>
  <si>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</si>
  <si>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</si>
  <si>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</si>
  <si>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</si>
  <si>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</si>
  <si>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</si>
  <si>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</si>
  <si>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</si>
  <si>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</si>
  <si>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</si>
  <si>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</si>
  <si>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</si>
  <si>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</si>
  <si>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</si>
  <si>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</si>
  <si>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</si>
  <si>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</si>
  <si>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</si>
  <si>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</si>
  <si>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</si>
  <si>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</si>
  <si>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</si>
  <si>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</si>
  <si>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</si>
  <si>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</si>
  <si>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</si>
  <si>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</si>
  <si>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</si>
  <si>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</si>
  <si>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</si>
  <si>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</si>
  <si>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</si>
  <si>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</si>
  <si>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</si>
  <si>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</si>
  <si>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</si>
  <si>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</si>
  <si>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</si>
  <si>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</si>
  <si>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</si>
  <si>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</si>
  <si>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</si>
  <si>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</si>
  <si>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</si>
  <si>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</si>
  <si>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</si>
  <si>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</si>
  <si>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</si>
  <si>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</si>
  <si>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</si>
  <si>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</si>
  <si>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</si>
  <si>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</si>
  <si>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</si>
  <si>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</si>
  <si>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</si>
  <si>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</si>
  <si>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</si>
  <si>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</si>
  <si>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</si>
  <si>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</si>
  <si>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</si>
  <si>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</si>
  <si>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</si>
  <si>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</si>
  <si>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</si>
  <si>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</si>
  <si>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</si>
  <si>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</si>
  <si>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</si>
  <si>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</si>
  <si>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</si>
  <si>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</si>
  <si>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</si>
  <si>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</si>
  <si>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</si>
  <si>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</si>
  <si>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</si>
  <si>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</si>
  <si>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</si>
  <si>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</si>
  <si>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</si>
  <si>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</si>
  <si>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</si>
  <si>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</si>
  <si>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</si>
  <si>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</si>
  <si>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</si>
  <si>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</si>
  <si>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</si>
  <si>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</si>
  <si>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</si>
  <si>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</si>
  <si>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</si>
  <si>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</si>
  <si>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</si>
  <si>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</si>
  <si>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</si>
  <si>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</si>
  <si>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</si>
  <si>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</si>
  <si>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</si>
  <si>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</si>
  <si>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</si>
  <si>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</si>
  <si>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</si>
  <si>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</si>
  <si>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</si>
  <si>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</si>
  <si>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</si>
  <si>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</si>
  <si>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</si>
  <si>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</si>
  <si>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</si>
  <si>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</si>
  <si>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</si>
  <si>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</si>
  <si>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</si>
  <si>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</si>
  <si>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</si>
  <si>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</si>
  <si>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</si>
  <si>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</si>
  <si>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</si>
  <si>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</si>
  <si>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</si>
  <si>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</si>
  <si>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</si>
  <si>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</si>
  <si>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</si>
  <si>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</si>
  <si>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</si>
  <si>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</si>
  <si>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</si>
  <si>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</si>
  <si>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</si>
  <si>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</si>
  <si>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</si>
  <si>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</si>
  <si>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</si>
  <si>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</si>
  <si>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</si>
  <si>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</si>
  <si>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</si>
  <si>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</si>
  <si>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</si>
  <si>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</si>
  <si>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</si>
  <si>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</si>
  <si>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</si>
  <si>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</si>
  <si>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</si>
  <si>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</si>
  <si>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</si>
  <si>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</si>
  <si>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</si>
  <si>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</si>
  <si>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</si>
  <si>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</si>
  <si>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</si>
  <si>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</si>
  <si>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</si>
  <si>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</si>
  <si>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</si>
  <si>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</si>
  <si>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</si>
  <si>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</si>
  <si>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</si>
  <si>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</si>
  <si>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</si>
  <si>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</si>
  <si>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</si>
  <si>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</si>
  <si>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</si>
  <si>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</si>
  <si>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</si>
  <si>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</si>
  <si>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</si>
  <si>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</si>
  <si>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</si>
  <si>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</si>
  <si>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</si>
  <si>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</si>
  <si>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</si>
  <si>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</si>
  <si>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</si>
  <si>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</si>
  <si>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</si>
  <si>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</si>
  <si>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</si>
  <si>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</si>
  <si>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</si>
  <si>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</si>
  <si>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</si>
  <si>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</si>
  <si>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</si>
  <si>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</si>
  <si>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</si>
  <si>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</si>
  <si>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</si>
  <si>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</si>
  <si>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</si>
  <si>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</si>
  <si>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</si>
  <si>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</si>
  <si>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</si>
  <si>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</si>
  <si>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</si>
  <si>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</si>
  <si>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</si>
  <si>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</si>
  <si>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</si>
  <si>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</si>
  <si>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</si>
  <si>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</si>
  <si>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</si>
  <si>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</si>
  <si>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</si>
  <si>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</si>
  <si>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</si>
  <si>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</si>
  <si>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</si>
  <si>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</si>
  <si>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</si>
  <si>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</si>
  <si>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</si>
  <si>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</si>
  <si>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</si>
  <si>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</si>
  <si>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</si>
  <si>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</si>
  <si>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</si>
  <si>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</si>
  <si>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</si>
  <si>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</si>
  <si>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</si>
  <si>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</si>
  <si>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</si>
  <si>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</si>
  <si>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</si>
  <si>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</si>
  <si>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</si>
  <si>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</si>
  <si>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</si>
  <si>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</si>
  <si>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</si>
  <si>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</si>
  <si>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</si>
  <si>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</si>
  <si>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</si>
  <si>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</si>
  <si>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</si>
  <si>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</si>
  <si>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</si>
  <si>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</si>
  <si>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</si>
  <si>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</si>
  <si>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</si>
  <si>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</si>
  <si>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</si>
  <si>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</si>
  <si>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</si>
  <si>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</si>
  <si>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</si>
  <si>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</si>
  <si>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</si>
  <si>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</si>
  <si>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</si>
  <si>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</si>
  <si>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</si>
  <si>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</si>
  <si>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</si>
  <si>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</si>
  <si>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</si>
  <si>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</si>
  <si>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</si>
  <si>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</si>
  <si>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</si>
  <si>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</si>
  <si>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</si>
  <si>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</si>
  <si>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</si>
  <si>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</si>
  <si>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</si>
  <si>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</si>
  <si>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</si>
  <si>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</si>
  <si>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</si>
  <si>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</si>
  <si>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</si>
  <si>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</si>
  <si>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</si>
  <si>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</si>
  <si>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</si>
  <si>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</si>
  <si>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</si>
  <si>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</si>
  <si>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</si>
  <si>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</si>
  <si>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</si>
  <si>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</si>
  <si>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</si>
  <si>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</si>
  <si>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</si>
  <si>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</si>
  <si>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</si>
  <si>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</si>
  <si>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</si>
  <si>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</si>
  <si>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</si>
  <si>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</si>
  <si>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</si>
  <si>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</si>
  <si>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</si>
  <si>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</si>
  <si>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</si>
  <si>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</si>
  <si>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</si>
  <si>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</si>
  <si>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</si>
  <si>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</si>
  <si>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</si>
  <si>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</si>
  <si>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</si>
  <si>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</si>
  <si>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</si>
  <si>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</si>
  <si>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</si>
  <si>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</si>
  <si>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</si>
  <si>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</si>
  <si>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</si>
  <si>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</si>
  <si>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</si>
  <si>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</si>
  <si>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</si>
  <si>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</si>
  <si>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</si>
  <si>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</si>
  <si>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</si>
  <si>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</si>
  <si>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</si>
  <si>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</si>
  <si>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</si>
  <si>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</si>
  <si>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</si>
  <si>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</si>
  <si>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</si>
  <si>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</si>
  <si>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</si>
  <si>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</si>
  <si>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</si>
  <si>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</si>
  <si>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</si>
  <si>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</si>
  <si>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</si>
  <si>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</si>
  <si>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</si>
  <si>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</si>
  <si>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</si>
  <si>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</si>
  <si>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</si>
  <si>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</si>
  <si>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</si>
  <si>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</si>
  <si>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</si>
  <si>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</si>
  <si>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</si>
  <si>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</si>
  <si>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</si>
  <si>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</si>
  <si>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</si>
  <si>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</si>
  <si>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</si>
  <si>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</si>
  <si>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</si>
  <si>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</si>
  <si>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</si>
  <si>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</si>
  <si>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</si>
  <si>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</si>
  <si>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</si>
  <si>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</si>
  <si>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</si>
  <si>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</si>
  <si>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</si>
  <si>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</si>
  <si>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</si>
  <si>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</si>
  <si>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</si>
  <si>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</si>
  <si>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</si>
  <si>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</si>
  <si>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</si>
  <si>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</si>
  <si>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</si>
  <si>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</si>
  <si>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</si>
  <si>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</si>
  <si>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</si>
  <si>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</si>
  <si>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</si>
  <si>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</si>
  <si>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</si>
  <si>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</si>
  <si>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</si>
  <si>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</si>
  <si>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</si>
  <si>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</si>
  <si>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</si>
  <si>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</si>
  <si>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</si>
  <si>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</si>
  <si>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</si>
  <si>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</si>
  <si>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</si>
  <si>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</si>
  <si>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</si>
  <si>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</si>
  <si>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</si>
  <si>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</si>
  <si>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</si>
  <si>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</si>
  <si>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</si>
  <si>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</si>
  <si>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</si>
  <si>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</si>
  <si>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</si>
  <si>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</si>
  <si>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</si>
  <si>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</si>
  <si>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</si>
  <si>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</si>
  <si>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</si>
  <si>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</si>
  <si>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</si>
  <si>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</si>
  <si>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</si>
  <si>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</si>
  <si>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</si>
  <si>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</si>
  <si>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</si>
  <si>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</si>
  <si>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</si>
  <si>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</si>
  <si>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</si>
  <si>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</si>
  <si>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</si>
  <si>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</si>
  <si>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</si>
  <si>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</si>
  <si>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</si>
  <si>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</si>
  <si>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</si>
  <si>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</si>
  <si>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</si>
  <si>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</si>
  <si>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</si>
  <si>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</si>
  <si>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</si>
  <si>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</si>
  <si>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</si>
  <si>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</si>
  <si>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</si>
  <si>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</si>
  <si>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</si>
  <si>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</si>
  <si>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</si>
  <si>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</si>
  <si>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</si>
  <si>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</si>
  <si>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</si>
  <si>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</si>
  <si>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</si>
  <si>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</si>
  <si>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</si>
  <si>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</si>
  <si>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</si>
  <si>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</si>
  <si>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</si>
  <si>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</si>
  <si>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</si>
  <si>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</si>
  <si>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</si>
  <si>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</si>
  <si>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</si>
  <si>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</si>
  <si>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</si>
  <si>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</si>
  <si>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</si>
  <si>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</si>
  <si>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</si>
  <si>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</si>
  <si>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</si>
  <si>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</si>
  <si>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</si>
  <si>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</si>
  <si>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</si>
  <si>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</si>
  <si>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</si>
  <si>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</si>
  <si>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</si>
  <si>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</si>
  <si>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</si>
  <si>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</si>
  <si>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</si>
  <si>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</si>
  <si>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</si>
  <si>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</si>
  <si>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</si>
  <si>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</si>
  <si>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</si>
  <si>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</si>
  <si>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</si>
  <si>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</si>
  <si>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</si>
  <si>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</si>
  <si>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</si>
  <si>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</si>
  <si>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</si>
  <si>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</si>
  <si>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</si>
  <si>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</si>
  <si>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</si>
  <si>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</si>
  <si>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</si>
  <si>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</si>
  <si>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</si>
  <si>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</si>
  <si>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</si>
  <si>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</si>
  <si>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</si>
  <si>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</si>
  <si>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</si>
  <si>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</si>
  <si>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</si>
  <si>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</si>
  <si>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</si>
  <si>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</si>
  <si>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</si>
  <si>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</si>
  <si>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</si>
  <si>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</si>
  <si>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</si>
  <si>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</si>
  <si>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</si>
  <si>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</si>
  <si>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</si>
  <si>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</si>
  <si>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</si>
  <si>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</si>
  <si>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</si>
  <si>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</si>
  <si>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</si>
  <si>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</si>
  <si>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</si>
  <si>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</si>
  <si>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</si>
  <si>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</si>
  <si>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</si>
  <si>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</si>
  <si>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</si>
  <si>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</si>
  <si>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</si>
  <si>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</si>
  <si>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</si>
  <si>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</si>
  <si>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</si>
  <si>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</si>
  <si>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</si>
  <si>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</si>
  <si>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</si>
  <si>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</si>
  <si>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</si>
  <si>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</si>
  <si>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</si>
  <si>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</si>
  <si>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</si>
  <si>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</si>
  <si>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</si>
  <si>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</si>
  <si>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</si>
  <si>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</si>
  <si>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</si>
  <si>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</si>
  <si>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</si>
  <si>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</si>
  <si>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</si>
  <si>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</si>
  <si>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</si>
  <si>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</si>
  <si>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</si>
  <si>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</si>
  <si>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</si>
  <si>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</si>
  <si>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</si>
  <si>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</si>
  <si>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</si>
  <si>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</si>
  <si>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</si>
  <si>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</si>
  <si>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</si>
  <si>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</si>
  <si>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</si>
  <si>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</si>
  <si>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</si>
  <si>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</si>
  <si>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</si>
  <si>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</si>
  <si>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</si>
  <si>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</si>
  <si>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</si>
  <si>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</si>
  <si>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</si>
  <si>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</si>
  <si>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</si>
  <si>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</si>
  <si>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</si>
  <si>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</si>
  <si>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</si>
  <si>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</si>
  <si>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</si>
  <si>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</si>
  <si>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</si>
  <si>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</si>
  <si>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</si>
  <si>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</si>
  <si>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</si>
  <si>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</si>
  <si>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</si>
  <si>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</si>
  <si>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</si>
  <si>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</si>
  <si>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</si>
  <si>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</si>
  <si>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</si>
  <si>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</si>
  <si>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</si>
  <si>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</si>
  <si>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</si>
  <si>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</si>
  <si>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</si>
  <si>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</si>
  <si>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</si>
  <si>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</si>
  <si>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</si>
  <si>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</si>
  <si>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</si>
  <si>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</si>
  <si>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</si>
  <si>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</si>
  <si>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</si>
  <si>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</si>
  <si>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</si>
  <si>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</si>
  <si>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</si>
  <si>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</si>
  <si>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</si>
  <si>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</si>
  <si>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</si>
  <si>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</si>
  <si>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</si>
  <si>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</si>
  <si>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</si>
  <si>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</si>
  <si>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</si>
  <si>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</si>
  <si>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</si>
  <si>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</si>
  <si>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</si>
  <si>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</si>
  <si>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</si>
  <si>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</si>
  <si>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</si>
  <si>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</si>
  <si>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</si>
  <si>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</si>
  <si>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</si>
  <si>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</si>
  <si>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</si>
  <si>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</si>
  <si>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</si>
  <si>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</si>
  <si>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</si>
  <si>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</si>
  <si>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</si>
  <si>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</si>
  <si>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</si>
  <si>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</si>
  <si>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</si>
  <si>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</si>
  <si>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</si>
  <si>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</si>
  <si>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</si>
  <si>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</si>
  <si>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</si>
  <si>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</si>
  <si>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</si>
  <si>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</si>
  <si>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</si>
  <si>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</si>
  <si>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</si>
  <si>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</si>
  <si>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</si>
  <si>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</si>
  <si>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</si>
  <si>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</si>
  <si>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</si>
  <si>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</si>
  <si>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</si>
  <si>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</si>
  <si>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</si>
  <si>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</si>
  <si>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</si>
  <si>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</si>
  <si>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</si>
  <si>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</si>
  <si>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</si>
  <si>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</si>
  <si>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</si>
  <si>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</si>
  <si>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</si>
  <si>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</si>
  <si>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</si>
  <si>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</si>
  <si>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</si>
  <si>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</si>
  <si>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</si>
  <si>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</si>
  <si>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</si>
  <si>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</si>
  <si>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</si>
  <si>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</si>
  <si>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</si>
  <si>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</si>
  <si>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</si>
  <si>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</si>
  <si>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</si>
  <si>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</si>
  <si>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</si>
  <si>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</si>
  <si>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</si>
  <si>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</si>
  <si>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</si>
  <si>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</si>
  <si>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</si>
  <si>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</si>
  <si>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</si>
  <si>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</si>
  <si>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</si>
  <si>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</si>
  <si>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</si>
  <si>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</si>
  <si>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</si>
  <si>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</si>
  <si>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</si>
  <si>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</si>
  <si>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</si>
  <si>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</si>
  <si>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</si>
  <si>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</si>
  <si>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</si>
  <si>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</si>
  <si>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</si>
  <si>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</si>
  <si>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</si>
  <si>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</si>
  <si>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</si>
  <si>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</si>
  <si>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</si>
  <si>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</si>
  <si>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</si>
  <si>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</si>
  <si>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</si>
  <si>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</si>
  <si>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</si>
  <si>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</si>
  <si>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</si>
  <si>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</si>
  <si>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</si>
  <si>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</si>
  <si>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</si>
  <si>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</si>
  <si>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</si>
  <si>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</si>
  <si>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</si>
  <si>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</si>
  <si>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</si>
  <si>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</si>
  <si>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</si>
  <si>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</si>
  <si>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</si>
  <si>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</si>
  <si>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</si>
  <si>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</si>
  <si>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</si>
  <si>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</si>
  <si>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</si>
  <si>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</si>
  <si>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</si>
  <si>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</si>
  <si>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</si>
  <si>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</si>
  <si>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</si>
  <si>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</si>
  <si>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</si>
  <si>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</si>
  <si>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</si>
  <si>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</si>
  <si>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</si>
  <si>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</si>
  <si>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</si>
  <si>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</si>
  <si>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</si>
  <si>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</si>
  <si>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</si>
  <si>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</si>
  <si>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</si>
  <si>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</si>
  <si>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</si>
  <si>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</si>
  <si>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</si>
  <si>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</si>
  <si>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</si>
  <si>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</si>
  <si>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</si>
  <si>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</si>
  <si>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</si>
  <si>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</si>
  <si>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</si>
  <si>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</si>
  <si>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</si>
  <si>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</si>
  <si>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</si>
  <si>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</si>
  <si>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</si>
  <si>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</si>
  <si>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</si>
  <si>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</si>
  <si>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</si>
  <si>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</si>
  <si>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</si>
  <si>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</si>
  <si>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</si>
  <si>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</si>
  <si>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</si>
  <si>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</si>
  <si>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</si>
  <si>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</si>
  <si>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</si>
  <si>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</si>
  <si>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</si>
  <si>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</si>
  <si>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</si>
  <si>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</si>
  <si>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</si>
  <si>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</si>
  <si>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</si>
  <si>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</si>
  <si>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</si>
  <si>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</si>
  <si>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</si>
  <si>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</si>
  <si>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</si>
  <si>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</si>
  <si>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</si>
  <si>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</si>
  <si>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</si>
  <si>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</si>
  <si>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</si>
  <si>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</si>
  <si>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</si>
  <si>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</si>
  <si>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</si>
  <si>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</si>
  <si>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</si>
  <si>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</si>
  <si>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</si>
  <si>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</si>
  <si>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</si>
  <si>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</si>
  <si>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</si>
  <si>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</si>
  <si>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</si>
  <si>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</si>
  <si>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</si>
  <si>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</si>
  <si>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</si>
  <si>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</si>
  <si>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</si>
  <si>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</si>
  <si>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</si>
  <si>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</si>
  <si>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</si>
  <si>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</si>
  <si>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</si>
  <si>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</si>
  <si>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</si>
  <si>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</si>
  <si>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</si>
  <si>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</si>
  <si>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</si>
  <si>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</si>
  <si>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</si>
  <si>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</si>
  <si>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</si>
  <si>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</si>
  <si>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</si>
  <si>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</si>
  <si>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</si>
  <si>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</si>
  <si>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</si>
  <si>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</si>
  <si>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</si>
  <si>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</si>
  <si>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</si>
  <si>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</si>
  <si>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</si>
  <si>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</si>
  <si>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</si>
  <si>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</si>
  <si>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</si>
  <si>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</si>
  <si>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</si>
  <si>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</si>
  <si>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</si>
  <si>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</si>
  <si>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</si>
  <si>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</si>
  <si>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</si>
  <si>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</si>
  <si>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</si>
  <si>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</si>
  <si>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</si>
  <si>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</si>
  <si>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</si>
  <si>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</si>
  <si>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</si>
  <si>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</si>
  <si>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</si>
  <si>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</si>
  <si>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</si>
  <si>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</si>
  <si>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</si>
  <si>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</si>
  <si>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</si>
  <si>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</si>
  <si>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</si>
  <si>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</si>
  <si>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</si>
  <si>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</si>
  <si>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</si>
  <si>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</si>
  <si>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</si>
  <si>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</si>
  <si>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</si>
  <si>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</si>
  <si>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</si>
  <si>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</si>
  <si>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</si>
  <si>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</si>
  <si>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</si>
  <si>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</si>
  <si>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</si>
  <si>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</si>
  <si>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</si>
  <si>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</si>
  <si>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</si>
  <si>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</si>
  <si>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</si>
  <si>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</si>
  <si>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</si>
  <si>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</si>
  <si>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</si>
  <si>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</si>
  <si>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</si>
  <si>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</si>
  <si>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</si>
  <si>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</si>
  <si>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</si>
  <si>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</si>
  <si>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</si>
  <si>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</si>
  <si>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</si>
  <si>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</si>
  <si>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</si>
  <si>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</si>
  <si>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</si>
  <si>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</si>
  <si>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</si>
  <si>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</si>
  <si>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</si>
  <si>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</si>
  <si>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</si>
  <si>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</si>
  <si>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</si>
  <si>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</si>
  <si>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</si>
  <si>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</si>
  <si>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</si>
  <si>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</si>
  <si>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</si>
  <si>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</si>
  <si>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</si>
  <si>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</si>
  <si>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</si>
  <si>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</si>
  <si>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</si>
  <si>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</si>
  <si>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</si>
  <si>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</si>
  <si>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</si>
  <si>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</si>
  <si>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</si>
  <si>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</si>
  <si>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</si>
  <si>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</si>
  <si>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</si>
  <si>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</si>
  <si>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</si>
  <si>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</si>
  <si>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</si>
  <si>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</si>
  <si>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</si>
  <si>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</si>
  <si>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</si>
  <si>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</si>
  <si>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</si>
  <si>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</si>
  <si>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</si>
  <si>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</si>
  <si>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</si>
  <si>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</si>
  <si>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</si>
  <si>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</si>
  <si>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</si>
  <si>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</si>
  <si>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</si>
  <si>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</si>
  <si>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</si>
  <si>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</si>
  <si>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</si>
  <si>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</si>
  <si>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</si>
  <si>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</si>
  <si>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</si>
  <si>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</si>
  <si>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</si>
  <si>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</si>
  <si>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</si>
  <si>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</si>
  <si>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</si>
  <si>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</si>
  <si>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</si>
  <si>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</si>
  <si>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</si>
  <si>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</si>
  <si>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</si>
  <si>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</si>
  <si>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</si>
  <si>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</si>
  <si>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</si>
  <si>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</si>
  <si>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</si>
  <si>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</si>
  <si>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</si>
  <si>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</si>
  <si>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</si>
  <si>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</si>
  <si>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</si>
  <si>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</si>
  <si>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</si>
  <si>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</si>
  <si>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</si>
  <si>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</si>
  <si>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</si>
  <si>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</si>
  <si>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</si>
  <si>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</si>
  <si>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</si>
  <si>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</si>
  <si>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</si>
  <si>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</si>
  <si>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</si>
  <si>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</si>
  <si>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</si>
  <si>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</si>
  <si>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</si>
  <si>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</si>
  <si>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</si>
  <si>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</si>
  <si>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</si>
  <si>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</si>
  <si>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</si>
  <si>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</si>
  <si>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</si>
  <si>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</si>
  <si>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</si>
  <si>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</si>
  <si>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</si>
  <si>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</si>
  <si>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</si>
  <si>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</si>
  <si>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</si>
  <si>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</si>
  <si>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</si>
  <si>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</si>
  <si>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</si>
  <si>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</si>
  <si>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</si>
  <si>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</si>
  <si>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</si>
  <si>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</si>
  <si>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</si>
  <si>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</si>
  <si>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</si>
  <si>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</si>
  <si>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</si>
  <si>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</si>
  <si>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</si>
  <si>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</si>
  <si>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</si>
  <si>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</si>
  <si>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</si>
  <si>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</si>
  <si>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</si>
  <si>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</si>
  <si>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</si>
  <si>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</si>
  <si>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</si>
  <si>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</si>
  <si>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</si>
  <si>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</si>
  <si>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</si>
  <si>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</si>
  <si>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</si>
  <si>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</si>
  <si>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</si>
  <si>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</si>
  <si>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</si>
  <si>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</si>
  <si>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</si>
  <si>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</si>
  <si>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</si>
  <si>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</si>
  <si>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</si>
  <si>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</si>
  <si>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</si>
  <si>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</si>
  <si>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</si>
  <si>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</si>
  <si>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</si>
  <si>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</si>
  <si>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</si>
  <si>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</si>
  <si>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</si>
  <si>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</si>
  <si>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</si>
  <si>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</si>
  <si>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</si>
  <si>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</si>
  <si>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</si>
  <si>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</si>
  <si>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</si>
  <si>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</si>
  <si>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</si>
  <si>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</si>
  <si>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</si>
  <si>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</si>
  <si>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</si>
  <si>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</si>
  <si>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</si>
  <si>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</si>
  <si>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</si>
  <si>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</si>
  <si>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</si>
  <si>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</si>
  <si>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</si>
  <si>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</si>
  <si>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</si>
  <si>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</si>
  <si>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</si>
  <si>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</si>
  <si>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</si>
  <si>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</si>
  <si>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</si>
  <si>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</si>
  <si>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</si>
  <si>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</si>
  <si>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</si>
  <si>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</si>
  <si>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</si>
  <si>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</si>
  <si>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</si>
  <si>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</si>
  <si>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</si>
  <si>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</si>
  <si>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</si>
  <si>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</si>
  <si>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</si>
  <si>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</si>
  <si>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</si>
  <si>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</si>
  <si>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</si>
  <si>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</si>
  <si>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</si>
  <si>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</si>
  <si>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</si>
  <si>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</si>
  <si>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</si>
  <si>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</si>
  <si>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</si>
  <si>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</si>
  <si>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</si>
  <si>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</si>
  <si>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</si>
  <si>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</si>
  <si>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</si>
  <si>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</si>
  <si>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</si>
  <si>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</si>
  <si>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</si>
  <si>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</si>
  <si>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</si>
  <si>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</si>
  <si>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</si>
  <si>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</si>
  <si>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</si>
  <si>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</si>
  <si>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</si>
  <si>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</si>
  <si>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</si>
  <si>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</si>
  <si>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</si>
  <si>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</si>
  <si>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</si>
  <si>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</si>
  <si>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</si>
  <si>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</si>
  <si>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</si>
  <si>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</si>
  <si>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</si>
  <si>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</si>
  <si>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</si>
  <si>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</si>
  <si>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</si>
  <si>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</si>
  <si>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</si>
  <si>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</si>
  <si>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</si>
  <si>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</si>
  <si>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</si>
  <si>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</si>
  <si>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</si>
  <si>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</si>
  <si>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</si>
  <si>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</si>
  <si>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</si>
  <si>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</si>
  <si>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</si>
  <si>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</si>
  <si>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</si>
  <si>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</si>
  <si>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</si>
  <si>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</si>
  <si>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</si>
  <si>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</si>
  <si>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</si>
  <si>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</si>
  <si>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</si>
  <si>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</si>
  <si>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</si>
  <si>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</si>
  <si>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</si>
  <si>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</si>
  <si>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</si>
  <si>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</si>
  <si>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</si>
  <si>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</si>
  <si>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</si>
  <si>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</si>
  <si>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</si>
  <si>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</si>
  <si>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</si>
  <si>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</si>
  <si>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</si>
  <si>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</si>
  <si>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</si>
  <si>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</si>
  <si>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</si>
  <si>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</si>
  <si>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</si>
  <si>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</si>
  <si>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</si>
  <si>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</si>
  <si>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</si>
  <si>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</si>
  <si>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</si>
  <si>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</si>
  <si>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</si>
  <si>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</si>
  <si>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</si>
  <si>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</si>
  <si>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</si>
  <si>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</si>
  <si>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</si>
  <si>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</si>
  <si>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</si>
  <si>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</si>
  <si>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</si>
  <si>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</si>
  <si>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</si>
  <si>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</si>
  <si>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</si>
  <si>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</si>
  <si>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</si>
  <si>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</si>
  <si>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</si>
  <si>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</si>
  <si>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</si>
  <si>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</si>
  <si>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</si>
  <si>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</si>
  <si>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</si>
  <si>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</si>
  <si>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</si>
  <si>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</si>
  <si>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</si>
  <si>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</si>
  <si>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</si>
  <si>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</si>
  <si>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</si>
  <si>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</si>
  <si>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</si>
  <si>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</si>
  <si>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</si>
  <si>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</si>
  <si>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</si>
  <si>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</si>
  <si>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</si>
  <si>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</si>
  <si>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</si>
  <si>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</si>
  <si>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</si>
  <si>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</si>
  <si>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</si>
  <si>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</si>
  <si>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</si>
  <si>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</si>
  <si>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</si>
  <si>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</si>
  <si>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</si>
  <si>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</si>
  <si>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</si>
  <si>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</si>
  <si>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</si>
  <si>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</si>
  <si>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</si>
  <si>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</si>
  <si>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</si>
  <si>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</si>
  <si>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</si>
  <si>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</si>
  <si>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</si>
  <si>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</si>
  <si>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</si>
  <si>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</si>
  <si>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</si>
  <si>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</si>
  <si>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</si>
  <si>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</si>
  <si>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</si>
  <si>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</si>
  <si>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</si>
  <si>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</si>
  <si>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</si>
  <si>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</si>
  <si>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</si>
  <si>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</si>
  <si>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</si>
  <si>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</si>
  <si>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</si>
  <si>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</si>
  <si>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</si>
  <si>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</si>
  <si>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</si>
  <si>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</si>
  <si>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</si>
  <si>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</si>
  <si>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</si>
  <si>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</si>
  <si>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</si>
  <si>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</si>
  <si>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</si>
  <si>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</si>
  <si>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</si>
  <si>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</si>
  <si>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</si>
  <si>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</si>
  <si>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</si>
  <si>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</si>
  <si>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</si>
  <si>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</si>
  <si>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</si>
  <si>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</si>
  <si>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</si>
  <si>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</si>
  <si>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</si>
  <si>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</si>
  <si>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</si>
  <si>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</si>
  <si>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</si>
  <si>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</si>
  <si>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</si>
  <si>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</si>
  <si>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</si>
  <si>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</si>
  <si>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</si>
  <si>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</si>
  <si>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</si>
  <si>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</si>
  <si>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</si>
  <si>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</si>
  <si>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</si>
  <si>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</si>
  <si>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</si>
  <si>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</si>
  <si>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</si>
  <si>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</si>
  <si>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</si>
  <si>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</si>
  <si>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</si>
  <si>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</si>
  <si>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</si>
  <si>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</si>
  <si>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</si>
  <si>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</si>
  <si>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</si>
  <si>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</si>
  <si>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</si>
  <si>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</si>
  <si>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</si>
  <si>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</si>
  <si>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</si>
  <si>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</si>
  <si>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</si>
  <si>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</si>
  <si>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</si>
  <si>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</si>
  <si>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</si>
  <si>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</si>
  <si>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</si>
  <si>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</si>
  <si>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</si>
  <si>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</si>
  <si>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</si>
  <si>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</si>
  <si>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</si>
  <si>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</si>
  <si>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</si>
  <si>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</si>
  <si>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</si>
  <si>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</si>
  <si>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</si>
  <si>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</si>
  <si>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</si>
  <si>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</si>
  <si>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</si>
  <si>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</si>
  <si>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</si>
  <si>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</si>
  <si>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</si>
  <si>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</si>
  <si>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</si>
  <si>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</si>
  <si>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</si>
  <si>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</si>
  <si>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</si>
  <si>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</si>
  <si>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</si>
  <si>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</si>
  <si>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</si>
  <si>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</si>
  <si>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</si>
  <si>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</si>
  <si>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</si>
  <si>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</si>
  <si>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</si>
  <si>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</si>
  <si>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</si>
  <si>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</si>
  <si>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</si>
  <si>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</si>
  <si>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</si>
  <si>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</si>
  <si>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</si>
  <si>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</si>
  <si>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</si>
  <si>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</si>
  <si>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</si>
  <si>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</si>
  <si>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</si>
  <si>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</si>
  <si>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</si>
  <si>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</si>
  <si>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</si>
  <si>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</si>
  <si>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</si>
  <si>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</si>
  <si>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</si>
  <si>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</si>
  <si>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</si>
  <si>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</si>
  <si>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</si>
  <si>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</si>
  <si>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</si>
  <si>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</si>
  <si>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</si>
  <si>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</si>
  <si>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</si>
  <si>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</si>
  <si>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</si>
  <si>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</si>
  <si>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</si>
  <si>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</si>
  <si>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</si>
  <si>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</si>
  <si>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</si>
  <si>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</si>
  <si>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</si>
  <si>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</si>
  <si>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</si>
  <si>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</si>
  <si>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</si>
  <si>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</si>
  <si>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</si>
  <si>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</si>
  <si>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</si>
  <si>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</si>
  <si>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</si>
  <si>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</si>
  <si>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</si>
  <si>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</si>
  <si>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</si>
  <si>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</si>
  <si>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</si>
  <si>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</si>
  <si>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</si>
  <si>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</si>
  <si>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</si>
  <si>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</si>
  <si>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</si>
  <si>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</si>
  <si>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</si>
  <si>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</si>
  <si>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</si>
  <si>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</si>
  <si>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</si>
  <si>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</si>
  <si>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</si>
  <si>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</si>
  <si>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</si>
  <si>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</si>
  <si>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</si>
  <si>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</si>
  <si>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</si>
  <si>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</si>
  <si>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</si>
  <si>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</si>
  <si>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</si>
  <si>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</si>
  <si>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</si>
  <si>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</si>
  <si>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</si>
  <si>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</si>
  <si>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</si>
  <si>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</si>
  <si>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</si>
  <si>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</si>
  <si>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</si>
  <si>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</si>
  <si>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</si>
  <si>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</si>
  <si>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</si>
  <si>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</si>
  <si>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</si>
  <si>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</si>
  <si>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</si>
  <si>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</si>
  <si>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</si>
  <si>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</si>
  <si>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</si>
  <si>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</si>
  <si>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</si>
  <si>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</si>
  <si>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</si>
  <si>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</si>
  <si>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</si>
  <si>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</si>
  <si>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</si>
  <si>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</si>
  <si>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</si>
  <si>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</si>
  <si>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</si>
  <si>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</si>
  <si>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</si>
  <si>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</si>
  <si>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</si>
  <si>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</si>
  <si>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</si>
  <si>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</si>
  <si>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</si>
  <si>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</si>
  <si>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</si>
  <si>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</si>
  <si>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</si>
  <si>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</si>
  <si>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</si>
  <si>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</si>
  <si>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</si>
  <si>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</si>
  <si>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</si>
  <si>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</si>
  <si>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</si>
  <si>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</si>
  <si>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</si>
  <si>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</si>
  <si>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</si>
  <si>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</si>
  <si>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</si>
  <si>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</si>
  <si>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</si>
  <si>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</si>
  <si>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</si>
  <si>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</si>
  <si>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</si>
  <si>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</si>
  <si>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</si>
  <si>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</si>
  <si>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</si>
  <si>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</si>
  <si>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</si>
  <si>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</si>
  <si>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</si>
  <si>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</si>
  <si>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</si>
  <si>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</si>
  <si>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</si>
  <si>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</si>
  <si>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</si>
  <si>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</si>
  <si>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</si>
  <si>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</si>
  <si>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</si>
  <si>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</si>
  <si>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</si>
  <si>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</si>
  <si>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</si>
  <si>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</si>
  <si>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</si>
  <si>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</si>
  <si>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</si>
  <si>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</si>
  <si>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</si>
  <si>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</si>
  <si>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</si>
  <si>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</si>
  <si>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</si>
  <si>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</si>
  <si>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</si>
  <si>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</si>
  <si>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</si>
  <si>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</si>
  <si>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</si>
  <si>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</si>
  <si>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</si>
  <si>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</si>
  <si>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</si>
  <si>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</si>
  <si>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</si>
  <si>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</si>
  <si>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</si>
  <si>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</si>
  <si>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</si>
  <si>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</si>
  <si>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</si>
  <si>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</si>
  <si>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</si>
  <si>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</si>
  <si>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</si>
  <si>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</si>
  <si>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</si>
  <si>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</si>
  <si>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</si>
  <si>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</si>
  <si>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</si>
  <si>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</si>
  <si>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</si>
  <si>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</si>
  <si>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</si>
  <si>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</si>
  <si>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</si>
  <si>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</si>
  <si>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</si>
  <si>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</si>
  <si>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</si>
  <si>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</si>
  <si>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</si>
  <si>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</si>
  <si>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</si>
  <si>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</si>
  <si>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</si>
  <si>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</si>
  <si>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</si>
  <si>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</si>
  <si>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</si>
  <si>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</si>
  <si>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</si>
  <si>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</si>
  <si>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</si>
  <si>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</si>
  <si>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</si>
  <si>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</si>
  <si>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</si>
  <si>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</si>
  <si>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</si>
  <si>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</si>
  <si>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</si>
  <si>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</si>
  <si>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</si>
  <si>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</si>
  <si>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</si>
  <si>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</si>
  <si>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</si>
  <si>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</si>
  <si>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</si>
  <si>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</si>
  <si>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</si>
  <si>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</si>
  <si>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</si>
  <si>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</si>
  <si>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</si>
  <si>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</si>
  <si>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</si>
  <si>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</si>
  <si>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</si>
  <si>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</si>
  <si>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</si>
  <si>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</si>
  <si>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</si>
  <si>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</si>
  <si>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</si>
  <si>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</si>
  <si>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</si>
  <si>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</si>
  <si>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</si>
  <si>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</si>
  <si>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</si>
  <si>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</si>
  <si>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</si>
  <si>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</si>
  <si>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</si>
  <si>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</si>
  <si>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</si>
  <si>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</si>
  <si>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</si>
  <si>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</si>
  <si>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</si>
  <si>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</si>
  <si>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</si>
  <si>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</si>
  <si>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</si>
  <si>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</si>
  <si>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</si>
  <si>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</si>
  <si>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</si>
  <si>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</si>
  <si>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</si>
  <si>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</si>
  <si>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</si>
  <si>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</si>
  <si>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</si>
  <si>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</si>
  <si>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</si>
  <si>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</si>
  <si>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</si>
  <si>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</si>
  <si>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</si>
  <si>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</si>
  <si>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</si>
  <si>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</si>
  <si>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</si>
  <si>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</si>
  <si>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</si>
  <si>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</si>
  <si>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</si>
  <si>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</si>
  <si>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</si>
  <si>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</si>
  <si>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</si>
  <si>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</si>
  <si>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</si>
  <si>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</si>
  <si>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</si>
  <si>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</si>
  <si>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</si>
  <si>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</si>
  <si>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</si>
  <si>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</si>
  <si>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</si>
  <si>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</si>
  <si>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</si>
  <si>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</si>
  <si>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</si>
  <si>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</si>
  <si>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</si>
  <si>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</si>
  <si>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</si>
  <si>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</si>
  <si>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</si>
  <si>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</si>
  <si>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</si>
  <si>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</si>
  <si>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</si>
  <si>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</si>
  <si>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</si>
  <si>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</si>
  <si>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</si>
  <si>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</si>
  <si>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</si>
  <si>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</si>
  <si>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</si>
  <si>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</si>
  <si>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</si>
  <si>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</si>
  <si>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</si>
  <si>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</si>
  <si>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</si>
  <si>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</si>
  <si>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</si>
  <si>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</si>
  <si>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</si>
  <si>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</si>
  <si>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</si>
  <si>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</si>
  <si>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</si>
  <si>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</si>
  <si>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</si>
  <si>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</si>
  <si>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</si>
  <si>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</si>
  <si>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</si>
  <si>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</si>
  <si>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</si>
  <si>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</si>
  <si>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</si>
  <si>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</si>
  <si>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</si>
  <si>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</si>
  <si>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</si>
  <si>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</si>
  <si>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</si>
  <si>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</si>
  <si>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</si>
  <si>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</si>
  <si>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</si>
  <si>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</si>
  <si>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</si>
  <si>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</si>
  <si>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</si>
  <si>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</si>
  <si>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</si>
  <si>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</si>
  <si>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</si>
  <si>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</si>
  <si>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</si>
  <si>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</si>
  <si>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</si>
  <si>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</si>
  <si>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</si>
  <si>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</si>
  <si>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</si>
  <si>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</si>
  <si>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</si>
  <si>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</si>
  <si>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</si>
  <si>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</si>
  <si>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</si>
  <si>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</si>
  <si>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</si>
  <si>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</si>
  <si>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</si>
  <si>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</si>
  <si>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</si>
  <si>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</si>
  <si>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</si>
  <si>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</si>
  <si>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</si>
  <si>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</si>
  <si>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</si>
  <si>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</si>
  <si>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</si>
  <si>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</si>
  <si>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</si>
  <si>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</si>
  <si>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</si>
  <si>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</si>
  <si>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</si>
  <si>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</si>
  <si>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</si>
  <si>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</si>
  <si>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</si>
  <si>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</si>
  <si>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</si>
  <si>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</si>
  <si>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</si>
  <si>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</si>
  <si>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</si>
  <si>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</si>
  <si>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</si>
  <si>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</si>
  <si>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</si>
  <si>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</si>
  <si>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</si>
  <si>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</si>
  <si>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</si>
  <si>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</si>
  <si>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</si>
  <si>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</si>
  <si>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</si>
  <si>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</si>
  <si>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</si>
  <si>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</si>
  <si>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</si>
  <si>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</si>
  <si>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</si>
  <si>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</si>
  <si>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</si>
  <si>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</si>
  <si>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</si>
  <si>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</si>
  <si>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</si>
  <si>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</si>
  <si>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</si>
  <si>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</si>
  <si>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</si>
  <si>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</si>
  <si>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</si>
  <si>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</si>
  <si>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</si>
  <si>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</si>
  <si>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</si>
  <si>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</si>
  <si>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</si>
  <si>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</si>
  <si>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</si>
  <si>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</si>
  <si>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</si>
  <si>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</si>
  <si>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</si>
  <si>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</si>
  <si>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</si>
  <si>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</si>
  <si>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</si>
  <si>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</si>
  <si>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</si>
  <si>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</si>
  <si>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</si>
  <si>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</si>
  <si>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</si>
  <si>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</si>
  <si>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</si>
  <si>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</si>
  <si>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</si>
  <si>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</si>
  <si>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</si>
  <si>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</si>
  <si>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</si>
  <si>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</si>
  <si>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</si>
  <si>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</si>
  <si>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</si>
  <si>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</si>
  <si>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</si>
  <si>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</si>
  <si>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</si>
  <si>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</si>
  <si>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</si>
  <si>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</si>
  <si>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</si>
  <si>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</si>
  <si>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</si>
  <si>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</si>
  <si>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</si>
  <si>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</si>
  <si>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</si>
  <si>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</si>
  <si>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</si>
  <si>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</si>
  <si>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</si>
  <si>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</si>
  <si>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</si>
  <si>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</si>
  <si>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</si>
  <si>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</si>
  <si>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</si>
  <si>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</si>
  <si>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</si>
  <si>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</si>
  <si>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</si>
  <si>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</si>
  <si>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</si>
  <si>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</si>
  <si>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</si>
  <si>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</si>
  <si>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</si>
  <si>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</si>
  <si>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</si>
  <si>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</si>
  <si>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</si>
  <si>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</si>
  <si>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</si>
  <si>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</si>
  <si>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</si>
  <si>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</si>
  <si>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</si>
  <si>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</si>
  <si>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</si>
  <si>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</si>
  <si>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</si>
  <si>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</si>
  <si>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</si>
  <si>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</si>
  <si>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</si>
  <si>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</si>
  <si>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</si>
  <si>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</si>
  <si>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</si>
  <si>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</si>
  <si>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</si>
  <si>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</si>
  <si>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</si>
  <si>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</si>
  <si>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</si>
  <si>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</si>
  <si>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</si>
  <si>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</si>
  <si>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</si>
  <si>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</si>
  <si>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</si>
  <si>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</si>
  <si>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</si>
  <si>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</si>
  <si>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</si>
  <si>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</si>
  <si>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</si>
  <si>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</si>
  <si>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</si>
  <si>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</si>
  <si>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</si>
  <si>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</si>
  <si>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</si>
  <si>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</si>
  <si>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</si>
  <si>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</si>
  <si>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</si>
  <si>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</si>
  <si>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</si>
  <si>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</si>
  <si>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</si>
  <si>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</si>
  <si>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</si>
  <si>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</si>
  <si>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</si>
  <si>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</si>
  <si>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</si>
  <si>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</si>
  <si>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</si>
  <si>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</si>
  <si>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</si>
  <si>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</si>
  <si>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</si>
  <si>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</si>
  <si>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</si>
  <si>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</si>
  <si>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</si>
  <si>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</si>
  <si>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</si>
  <si>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</si>
  <si>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</si>
  <si>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</si>
  <si>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</si>
  <si>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</si>
  <si>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</si>
  <si>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</si>
  <si>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</si>
  <si>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</si>
  <si>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</si>
  <si>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</si>
  <si>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</si>
  <si>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</si>
  <si>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</si>
  <si>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</si>
  <si>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</si>
  <si>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</si>
  <si>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</si>
  <si>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</si>
  <si>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</si>
  <si>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</si>
  <si>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</si>
  <si>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</si>
  <si>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</si>
  <si>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</si>
  <si>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</si>
  <si>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</si>
  <si>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</si>
  <si>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</si>
  <si>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</si>
  <si>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</si>
  <si>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</si>
  <si>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</si>
  <si>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</si>
  <si>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</si>
  <si>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</si>
  <si>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</si>
  <si>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</si>
  <si>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</si>
  <si>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</si>
  <si>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</si>
  <si>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</si>
  <si>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</si>
  <si>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</si>
  <si>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</si>
  <si>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</si>
  <si>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</si>
  <si>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</si>
  <si>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</si>
  <si>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</si>
  <si>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</si>
  <si>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</si>
  <si>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</si>
  <si>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</si>
  <si>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</si>
  <si>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</si>
  <si>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</si>
  <si>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</si>
  <si>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</si>
  <si>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</si>
  <si>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</si>
  <si>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</si>
  <si>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</si>
  <si>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</si>
  <si>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</si>
  <si>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</si>
  <si>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</si>
  <si>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</si>
  <si>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</si>
  <si>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</si>
  <si>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</si>
  <si>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</si>
  <si>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</si>
  <si>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</si>
  <si>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</si>
  <si>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</si>
  <si>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</si>
  <si>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</si>
  <si>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</si>
  <si>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</si>
  <si>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</si>
  <si>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</si>
  <si>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</si>
  <si>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</si>
  <si>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</si>
  <si>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</si>
  <si>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</si>
  <si>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</si>
  <si>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</si>
  <si>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</si>
  <si>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</si>
  <si>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</si>
  <si>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</si>
  <si>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</si>
  <si>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</si>
  <si>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</si>
  <si>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</si>
  <si>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</si>
  <si>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</si>
  <si>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</si>
  <si>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</si>
  <si>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</si>
  <si>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</si>
  <si>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</si>
  <si>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</si>
  <si>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</si>
  <si>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</si>
  <si>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</si>
  <si>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</si>
  <si>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</si>
  <si>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</si>
  <si>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</si>
  <si>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</si>
  <si>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</si>
  <si>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</si>
  <si>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</si>
  <si>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</si>
  <si>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</si>
  <si>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</si>
  <si>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</si>
  <si>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</si>
  <si>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</si>
  <si>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</si>
  <si>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</si>
  <si>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</si>
  <si>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</si>
  <si>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</si>
  <si>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</si>
  <si>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</si>
  <si>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</si>
  <si>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</si>
  <si>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</si>
  <si>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</si>
  <si>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</si>
  <si>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</si>
  <si>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</si>
  <si>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</si>
  <si>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</si>
  <si>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</si>
  <si>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</si>
  <si>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</si>
  <si>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</si>
  <si>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</si>
  <si>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</si>
  <si>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</si>
  <si>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</si>
  <si>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</si>
  <si>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</si>
  <si>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</si>
  <si>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</si>
  <si>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</si>
  <si>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</si>
  <si>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</si>
  <si>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</si>
  <si>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</si>
  <si>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</si>
  <si>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</si>
  <si>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</si>
  <si>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</si>
  <si>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</si>
  <si>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</si>
  <si>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</si>
  <si>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</si>
  <si>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</si>
  <si>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</si>
  <si>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</si>
  <si>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</si>
  <si>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</si>
  <si>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</si>
  <si>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</si>
  <si>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</si>
  <si>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</si>
  <si>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</si>
  <si>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</si>
  <si>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</si>
  <si>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</si>
  <si>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</si>
  <si>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</si>
  <si>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</si>
  <si>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</si>
  <si>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</si>
  <si>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</si>
  <si>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</si>
  <si>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</si>
  <si>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</si>
  <si>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</si>
  <si>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</si>
  <si>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</si>
  <si>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</si>
  <si>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</si>
  <si>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</si>
  <si>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</si>
  <si>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</si>
  <si>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</si>
  <si>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</si>
  <si>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</si>
  <si>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</si>
  <si>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</si>
  <si>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</si>
  <si>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</si>
  <si>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</si>
  <si>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</si>
  <si>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</si>
  <si>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</si>
  <si>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</si>
  <si>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</si>
  <si>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</si>
  <si>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</si>
  <si>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</si>
  <si>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</si>
  <si>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</si>
  <si>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</si>
  <si>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</si>
  <si>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</si>
  <si>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</si>
  <si>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</si>
  <si>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</si>
  <si>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</si>
  <si>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</si>
  <si>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</si>
  <si>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</si>
  <si>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</si>
  <si>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</si>
  <si>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</si>
  <si>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</si>
  <si>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</si>
  <si>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</si>
  <si>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</si>
  <si>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</si>
  <si>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</si>
  <si>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</si>
  <si>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</si>
  <si>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</si>
  <si>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</si>
  <si>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</si>
  <si>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</si>
  <si>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</si>
  <si>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</si>
  <si>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</si>
  <si>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</si>
  <si>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</si>
  <si>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</si>
  <si>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</si>
  <si>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</si>
  <si>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</si>
  <si>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</si>
  <si>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</si>
  <si>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</si>
  <si>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</si>
  <si>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</si>
  <si>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</si>
  <si>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</si>
  <si>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</si>
  <si>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</si>
  <si>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</si>
  <si>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</si>
  <si>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</si>
  <si>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</si>
  <si>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</si>
  <si>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</si>
  <si>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</si>
  <si>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</si>
  <si>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</si>
  <si>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</si>
  <si>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</si>
  <si>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</si>
  <si>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</si>
  <si>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</si>
  <si>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</si>
  <si>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</si>
  <si>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</si>
  <si>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</si>
  <si>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</si>
  <si>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</si>
  <si>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</si>
  <si>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</si>
  <si>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</si>
  <si>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</si>
  <si>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</si>
  <si>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</si>
  <si>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</si>
  <si>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</si>
  <si>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</si>
  <si>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</si>
  <si>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</si>
  <si>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</si>
  <si>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</si>
  <si>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</si>
  <si>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</si>
  <si>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</si>
  <si>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</si>
  <si>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</si>
  <si>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</si>
  <si>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</si>
  <si>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</si>
  <si>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</si>
  <si>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</si>
  <si>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</si>
  <si>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</si>
  <si>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</si>
  <si>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</si>
  <si>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</si>
  <si>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</si>
  <si>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</si>
  <si>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</si>
  <si>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</si>
  <si>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</si>
  <si>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</si>
  <si>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</si>
  <si>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</si>
  <si>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</si>
  <si>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</si>
  <si>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</si>
  <si>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</si>
  <si>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</si>
  <si>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</si>
  <si>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</si>
  <si>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</si>
  <si>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</si>
  <si>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</si>
  <si>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</si>
  <si>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</si>
  <si>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</si>
  <si>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</si>
  <si>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</si>
  <si>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</si>
  <si>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</si>
  <si>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</si>
  <si>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</si>
  <si>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</si>
  <si>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</si>
  <si>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</si>
  <si>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</si>
  <si>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</si>
  <si>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</si>
  <si>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</si>
  <si>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</si>
  <si>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</si>
  <si>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</si>
  <si>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</si>
  <si>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</si>
  <si>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</si>
  <si>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</si>
  <si>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</si>
  <si>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</si>
  <si>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</si>
  <si>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</si>
  <si>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</si>
  <si>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</si>
  <si>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</si>
  <si>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</si>
  <si>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</si>
  <si>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</si>
  <si>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</si>
  <si>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</si>
  <si>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</si>
  <si>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</si>
  <si>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</si>
  <si>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</si>
  <si>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</si>
  <si>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</si>
  <si>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</si>
  <si>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</si>
  <si>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</si>
  <si>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</si>
  <si>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</si>
  <si>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</si>
  <si>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</si>
  <si>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</si>
  <si>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</si>
  <si>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</si>
  <si>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</si>
  <si>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</si>
  <si>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</si>
  <si>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</si>
  <si>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</si>
  <si>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</si>
  <si>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</si>
  <si>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</si>
  <si>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</si>
  <si>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</si>
  <si>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</si>
  <si>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</si>
  <si>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</si>
  <si>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</si>
  <si>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</si>
  <si>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</si>
  <si>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</si>
  <si>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</si>
  <si>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</si>
  <si>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</si>
  <si>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</si>
  <si>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</si>
  <si>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</si>
  <si>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</si>
  <si>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</si>
  <si>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</si>
  <si>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</si>
  <si>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</si>
  <si>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</si>
  <si>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</si>
  <si>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</si>
  <si>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</si>
  <si>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</si>
  <si>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</si>
  <si>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</si>
  <si>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</si>
  <si>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</si>
  <si>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</si>
  <si>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</si>
  <si>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</si>
  <si>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</si>
  <si>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</si>
  <si>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</si>
  <si>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</si>
  <si>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</si>
  <si>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</si>
  <si>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</si>
  <si>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</si>
  <si>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</si>
  <si>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</si>
  <si>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</si>
  <si>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</si>
  <si>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</si>
  <si>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</si>
  <si>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</si>
  <si>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</si>
  <si>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</si>
  <si>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</si>
  <si>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</si>
  <si>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</si>
  <si>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</si>
  <si>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</si>
  <si>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</si>
  <si>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</si>
  <si>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</si>
  <si>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</si>
  <si>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</si>
  <si>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</si>
  <si>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</si>
  <si>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</si>
  <si>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</si>
  <si>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</si>
  <si>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</si>
  <si>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</si>
  <si>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</si>
  <si>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</si>
  <si>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</si>
  <si>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</si>
  <si>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</si>
  <si>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</si>
  <si>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</si>
  <si>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</si>
  <si>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</si>
  <si>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</si>
  <si>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</si>
  <si>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</si>
  <si>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</si>
  <si>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</si>
  <si>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</si>
  <si>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</si>
  <si>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</si>
  <si>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</si>
  <si>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</si>
  <si>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</si>
  <si>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</si>
  <si>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</si>
  <si>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</si>
  <si>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</si>
  <si>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</si>
  <si>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</si>
  <si>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</si>
  <si>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</si>
  <si>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</si>
  <si>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</si>
  <si>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</si>
  <si>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</si>
  <si>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</si>
  <si>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</si>
  <si>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</si>
  <si>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</si>
  <si>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</si>
  <si>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</si>
  <si>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</si>
  <si>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</si>
  <si>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</si>
  <si>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</si>
  <si>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</si>
  <si>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</si>
  <si>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</si>
  <si>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</si>
  <si>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</si>
  <si>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</si>
  <si>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</si>
  <si>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</si>
  <si>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</si>
  <si>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</si>
  <si>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</si>
  <si>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</si>
  <si>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</si>
  <si>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</si>
  <si>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</si>
  <si>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</si>
  <si>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</si>
  <si>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</si>
  <si>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</si>
  <si>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</si>
  <si>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</si>
  <si>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</si>
  <si>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</si>
  <si>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</si>
  <si>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</si>
  <si>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</si>
  <si>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</si>
  <si>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</si>
  <si>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</si>
  <si>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</si>
  <si>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</si>
  <si>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</si>
  <si>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</si>
  <si>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</si>
  <si>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</si>
  <si>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</si>
  <si>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</si>
  <si>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</si>
  <si>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</si>
  <si>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</si>
  <si>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</si>
  <si>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</si>
  <si>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</si>
  <si>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</si>
  <si>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</si>
  <si>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</si>
  <si>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</si>
  <si>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</si>
  <si>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</si>
  <si>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</si>
  <si>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</si>
  <si>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</si>
  <si>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</si>
  <si>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</si>
  <si>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</si>
  <si>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</si>
  <si>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</si>
  <si>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</si>
  <si>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</si>
  <si>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</si>
  <si>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</si>
  <si>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</si>
  <si>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</si>
  <si>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</si>
  <si>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</si>
  <si>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</si>
  <si>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</si>
  <si>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</si>
  <si>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</si>
  <si>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</si>
  <si>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</si>
  <si>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</si>
  <si>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</si>
  <si>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</si>
  <si>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</si>
  <si>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</si>
  <si>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</si>
  <si>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</si>
  <si>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</si>
  <si>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</si>
  <si>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</si>
  <si>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</si>
  <si>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</si>
  <si>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</si>
  <si>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</si>
  <si>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</si>
  <si>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</si>
  <si>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</si>
  <si>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</si>
  <si>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</si>
  <si>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</si>
  <si>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</si>
  <si>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</si>
  <si>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</si>
  <si>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</si>
  <si>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</si>
  <si>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</si>
  <si>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</si>
  <si>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</si>
  <si>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</si>
  <si>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</si>
  <si>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</si>
  <si>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</si>
  <si>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</si>
  <si>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</si>
  <si>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</si>
  <si>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</si>
  <si>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</si>
  <si>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</si>
  <si>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</si>
  <si>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</si>
  <si>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</si>
  <si>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</si>
  <si>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</si>
  <si>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</si>
  <si>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</si>
  <si>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</si>
  <si>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</si>
  <si>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</si>
  <si>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</si>
  <si>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</si>
  <si>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</si>
  <si>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</si>
  <si>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</si>
  <si>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</si>
  <si>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</si>
  <si>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</si>
  <si>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</si>
  <si>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</si>
  <si>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</si>
  <si>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</si>
  <si>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</si>
  <si>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</si>
  <si>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</si>
  <si>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</si>
  <si>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</si>
  <si>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</si>
  <si>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</si>
  <si>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</si>
  <si>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</si>
  <si>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</si>
  <si>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</si>
  <si>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</si>
  <si>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</si>
  <si>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</si>
  <si>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</si>
  <si>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</si>
  <si>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</si>
  <si>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</si>
  <si>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</si>
  <si>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</si>
  <si>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</si>
  <si>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</si>
  <si>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</si>
  <si>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</si>
  <si>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</si>
  <si>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</si>
  <si>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</si>
  <si>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</si>
  <si>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</si>
  <si>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</si>
  <si>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</si>
  <si>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</si>
  <si>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</si>
  <si>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</si>
  <si>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</si>
  <si>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</si>
  <si>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</si>
  <si>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</si>
  <si>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</si>
  <si>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</si>
  <si>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</si>
  <si>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</si>
  <si>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</si>
  <si>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</si>
  <si>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</si>
  <si>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</si>
  <si>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</si>
  <si>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</si>
  <si>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</si>
  <si>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</si>
  <si>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</si>
  <si>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</si>
  <si>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</si>
  <si>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</si>
  <si>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</si>
  <si>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</si>
  <si>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</si>
  <si>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</si>
  <si>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</si>
  <si>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</si>
  <si>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</si>
  <si>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</si>
  <si>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</si>
  <si>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</si>
  <si>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</si>
  <si>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</si>
  <si>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</si>
  <si>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</si>
  <si>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</si>
  <si>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</si>
  <si>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</si>
  <si>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</si>
  <si>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</si>
  <si>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</si>
  <si>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</si>
  <si>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</si>
  <si>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</si>
  <si>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</si>
  <si>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</si>
  <si>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</si>
  <si>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</si>
  <si>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</si>
  <si>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</si>
  <si>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</si>
  <si>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</si>
  <si>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</si>
  <si>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</si>
  <si>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</si>
  <si>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</si>
  <si>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</si>
  <si>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</si>
  <si>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</si>
  <si>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</si>
  <si>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</si>
  <si>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</si>
  <si>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</si>
  <si>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</si>
  <si>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</si>
  <si>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</si>
  <si>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</si>
  <si>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</si>
  <si>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</si>
  <si>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</si>
  <si>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</si>
  <si>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</si>
  <si>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</si>
  <si>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</si>
  <si>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</si>
  <si>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</si>
  <si>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</si>
  <si>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</si>
  <si>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</si>
  <si>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</si>
  <si>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</si>
  <si>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</si>
  <si>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</si>
  <si>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</si>
  <si>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</si>
  <si>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</si>
  <si>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</si>
  <si>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</si>
  <si>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</si>
  <si>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</si>
  <si>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</si>
  <si>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</si>
  <si>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</si>
  <si>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</si>
  <si>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</si>
  <si>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</si>
  <si>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</si>
  <si>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</si>
  <si>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</si>
  <si>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</si>
  <si>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</si>
  <si>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</si>
  <si>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</si>
  <si>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</si>
  <si>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</si>
  <si>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</si>
  <si>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</si>
  <si>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</si>
  <si>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</si>
  <si>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</si>
  <si>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</si>
  <si>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</si>
  <si>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</si>
  <si>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</si>
  <si>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</si>
  <si>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</si>
  <si>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</si>
  <si>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</si>
  <si>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</si>
  <si>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</si>
  <si>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</si>
  <si>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</si>
  <si>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</si>
  <si>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</si>
  <si>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</si>
  <si>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</si>
  <si>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</si>
  <si>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</si>
  <si>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</si>
  <si>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</si>
  <si>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</si>
  <si>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</si>
  <si>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</si>
  <si>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</si>
  <si>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</si>
  <si>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</si>
  <si>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</si>
  <si>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</si>
  <si>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</si>
  <si>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</si>
  <si>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</si>
  <si>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</si>
  <si>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</si>
  <si>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</si>
  <si>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</si>
  <si>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</si>
  <si>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</si>
  <si>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</si>
  <si>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</si>
  <si>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</si>
  <si>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</si>
  <si>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</si>
  <si>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</si>
  <si>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</si>
  <si>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</si>
  <si>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</si>
  <si>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</si>
  <si>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</si>
  <si>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</si>
  <si>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</si>
  <si>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</si>
  <si>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</si>
  <si>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</si>
  <si>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</si>
  <si>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</si>
  <si>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</si>
  <si>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</si>
  <si>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</si>
  <si>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</si>
  <si>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</si>
  <si>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</si>
  <si>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</si>
  <si>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</si>
  <si>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</si>
  <si>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</si>
  <si>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</si>
  <si>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</si>
  <si>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</si>
  <si>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</si>
  <si>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</si>
  <si>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</si>
  <si>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</si>
  <si>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</si>
  <si>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</si>
  <si>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</si>
  <si>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</si>
  <si>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</si>
  <si>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</si>
  <si>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</si>
  <si>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</si>
  <si>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</si>
  <si>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</si>
  <si>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</si>
  <si>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</si>
  <si>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</si>
  <si>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</si>
  <si>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</si>
  <si>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</si>
  <si>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</si>
  <si>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</si>
  <si>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</si>
  <si>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</si>
  <si>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</si>
  <si>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</si>
  <si>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</si>
  <si>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</si>
  <si>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</si>
  <si>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</si>
  <si>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</si>
  <si>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</si>
  <si>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</si>
  <si>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</si>
  <si>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</si>
  <si>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</si>
  <si>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</si>
  <si>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</si>
  <si>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</si>
  <si>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</si>
  <si>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</si>
  <si>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</si>
  <si>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</si>
  <si>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</si>
  <si>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</si>
  <si>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</si>
  <si>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</si>
  <si>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</si>
  <si>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</si>
  <si>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</si>
  <si>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</si>
  <si>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</si>
  <si>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</si>
  <si>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</si>
  <si>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</si>
  <si>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</si>
  <si>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</si>
  <si>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</si>
  <si>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</si>
  <si>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</si>
  <si>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</si>
  <si>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</si>
  <si>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</si>
  <si>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</si>
  <si>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</si>
  <si>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</si>
  <si>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</si>
  <si>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</si>
  <si>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</si>
  <si>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</si>
  <si>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</si>
  <si>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</si>
  <si>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</si>
  <si>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</si>
  <si>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</si>
  <si>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</si>
  <si>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</si>
  <si>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</si>
  <si>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</si>
  <si>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</si>
  <si>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</si>
  <si>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</si>
  <si>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</si>
  <si>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</si>
  <si>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</si>
  <si>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</si>
  <si>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</si>
  <si>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</si>
  <si>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</si>
  <si>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</si>
  <si>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</si>
  <si>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</si>
  <si>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</si>
  <si>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</si>
  <si>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</si>
  <si>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</si>
  <si>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</si>
  <si>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</si>
  <si>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</si>
  <si>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</si>
  <si>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</si>
  <si>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</si>
  <si>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</si>
  <si>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</si>
  <si>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</si>
  <si>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</si>
  <si>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</si>
  <si>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</si>
  <si>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</si>
  <si>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</si>
  <si>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</si>
  <si>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</si>
  <si>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</si>
  <si>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</si>
  <si>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</si>
  <si>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</si>
  <si>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</si>
  <si>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</si>
  <si>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</si>
  <si>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</si>
  <si>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</si>
  <si>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</si>
  <si>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</si>
  <si>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</si>
  <si>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</si>
  <si>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</si>
  <si>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</si>
  <si>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</si>
  <si>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</si>
  <si>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</si>
  <si>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</si>
  <si>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</si>
  <si>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</si>
  <si>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</si>
  <si>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</si>
  <si>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</si>
  <si>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</si>
  <si>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</si>
  <si>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</si>
  <si>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</si>
  <si>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</si>
  <si>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</si>
  <si>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</si>
  <si>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</si>
  <si>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</si>
  <si>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</si>
  <si>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</si>
  <si>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</si>
  <si>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</si>
  <si>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</si>
  <si>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</si>
  <si>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</si>
  <si>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</si>
  <si>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</si>
  <si>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</si>
  <si>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</si>
  <si>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</si>
  <si>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</si>
  <si>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</si>
  <si>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</si>
  <si>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</si>
  <si>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</si>
  <si>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</si>
  <si>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</si>
  <si>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</si>
  <si>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</si>
  <si>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</si>
  <si>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</si>
  <si>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</si>
  <si>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</si>
  <si>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</si>
  <si>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</si>
  <si>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</si>
  <si>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</si>
  <si>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</si>
  <si>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</si>
  <si>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</si>
  <si>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</si>
  <si>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</si>
  <si>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</si>
  <si>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</si>
  <si>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</si>
  <si>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</si>
  <si>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</si>
  <si>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</si>
  <si>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</si>
  <si>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</si>
  <si>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</si>
  <si>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</si>
  <si>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</si>
  <si>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</si>
  <si>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</si>
  <si>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</si>
  <si>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</si>
  <si>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</si>
  <si>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</si>
  <si>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</si>
  <si>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</si>
  <si>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</si>
  <si>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</si>
  <si>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</si>
  <si>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</si>
  <si>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</si>
  <si>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</si>
  <si>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</si>
  <si>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</si>
  <si>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</si>
  <si>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</si>
  <si>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</si>
  <si>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</si>
  <si>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</si>
  <si>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</si>
  <si>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</si>
  <si>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</si>
  <si>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</si>
  <si>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</si>
  <si>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</si>
  <si>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</si>
  <si>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</si>
  <si>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</si>
  <si>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</si>
  <si>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</si>
  <si>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</si>
  <si>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</si>
  <si>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</si>
  <si>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</si>
  <si>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</si>
  <si>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</si>
  <si>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</si>
  <si>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</si>
  <si>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</si>
  <si>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</si>
  <si>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</si>
  <si>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</si>
  <si>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</si>
  <si>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</si>
  <si>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</si>
  <si>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</si>
  <si>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</si>
  <si>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</si>
  <si>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</si>
  <si>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</si>
  <si>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</si>
  <si>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</si>
  <si>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</si>
  <si>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</si>
  <si>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</si>
  <si>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</si>
  <si>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</si>
  <si>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</si>
  <si>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</si>
  <si>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</si>
  <si>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</si>
  <si>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</si>
  <si>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</si>
  <si>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</si>
  <si>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</si>
  <si>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</si>
  <si>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</si>
  <si>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</si>
  <si>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</si>
  <si>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</si>
  <si>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</si>
  <si>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</si>
  <si>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</si>
  <si>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</si>
  <si>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</si>
  <si>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</si>
  <si>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</si>
  <si>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</si>
  <si>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</si>
  <si>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</si>
  <si>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</si>
  <si>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</si>
  <si>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</si>
  <si>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</si>
  <si>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</si>
  <si>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</si>
  <si>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</si>
  <si>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</si>
  <si>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</si>
  <si>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</si>
  <si>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</si>
  <si>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</si>
  <si>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</si>
  <si>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</si>
  <si>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</si>
  <si>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</si>
  <si>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</si>
  <si>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</si>
  <si>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</si>
  <si>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</si>
  <si>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</si>
  <si>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</si>
  <si>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</si>
  <si>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</si>
  <si>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</si>
  <si>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</si>
  <si>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</si>
  <si>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</si>
  <si>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</si>
  <si>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</si>
  <si>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</si>
  <si>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</si>
  <si>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</si>
  <si>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</si>
  <si>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</si>
  <si>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</si>
  <si>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</si>
  <si>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</si>
  <si>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</si>
  <si>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</si>
  <si>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</si>
  <si>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</si>
  <si>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</si>
  <si>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</si>
  <si>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</si>
  <si>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</si>
  <si>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</si>
  <si>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</si>
  <si>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</si>
  <si>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</si>
  <si>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</si>
  <si>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</si>
  <si>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</si>
  <si>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</si>
  <si>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</si>
  <si>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</si>
  <si>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</si>
  <si>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</si>
  <si>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</si>
  <si>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</si>
  <si>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</si>
  <si>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</si>
  <si>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</si>
  <si>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</si>
  <si>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</si>
  <si>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</si>
  <si>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</si>
  <si>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</si>
  <si>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</si>
  <si>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</si>
  <si>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</si>
  <si>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</si>
  <si>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</si>
  <si>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</si>
  <si>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</si>
  <si>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</si>
  <si>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</si>
  <si>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</si>
  <si>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</si>
  <si>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</si>
  <si>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</si>
  <si>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</si>
  <si>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</si>
  <si>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</si>
  <si>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</si>
  <si>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</si>
  <si>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</si>
  <si>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</si>
  <si>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</si>
  <si>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</si>
  <si>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</si>
  <si>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</si>
  <si>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</si>
  <si>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</si>
  <si>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</si>
  <si>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</si>
  <si>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</si>
  <si>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</si>
  <si>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</si>
  <si>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</si>
  <si>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</si>
  <si>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</si>
  <si>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</si>
  <si>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</si>
  <si>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</si>
  <si>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</si>
  <si>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</si>
  <si>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</si>
  <si>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</si>
  <si>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</si>
  <si>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</si>
  <si>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</si>
  <si>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</si>
  <si>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</si>
  <si>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</si>
  <si>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</si>
  <si>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</si>
  <si>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</si>
  <si>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</si>
  <si>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</si>
  <si>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</si>
  <si>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</si>
  <si>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</si>
  <si>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</si>
  <si>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</si>
  <si>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</si>
  <si>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</si>
  <si>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</si>
  <si>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</si>
  <si>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</si>
  <si>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</si>
  <si>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</si>
  <si>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</si>
  <si>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</si>
  <si>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</si>
  <si>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</si>
  <si>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</si>
  <si>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</si>
  <si>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</si>
  <si>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</si>
  <si>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</si>
  <si>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</si>
  <si>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</si>
  <si>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</si>
  <si>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</si>
  <si>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</si>
  <si>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</si>
  <si>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</si>
  <si>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</si>
  <si>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</si>
  <si>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</si>
  <si>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</si>
  <si>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</si>
  <si>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</si>
  <si>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</si>
  <si>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</si>
  <si>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</si>
  <si>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</si>
  <si>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</si>
  <si>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</si>
  <si>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</si>
  <si>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</si>
  <si>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</si>
  <si>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</si>
  <si>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</si>
  <si>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</si>
  <si>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</si>
  <si>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</si>
  <si>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</si>
  <si>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</si>
  <si>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</si>
  <si>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</si>
  <si>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</si>
  <si>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</si>
  <si>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</si>
  <si>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</si>
  <si>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</si>
  <si>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</si>
  <si>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</si>
  <si>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</si>
  <si>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</si>
  <si>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</si>
  <si>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</si>
  <si>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</si>
  <si>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</si>
  <si>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</si>
  <si>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</si>
  <si>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</si>
  <si>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</si>
  <si>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</si>
  <si>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</si>
  <si>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</si>
  <si>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</si>
  <si>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</si>
  <si>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</si>
  <si>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</si>
  <si>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</si>
  <si>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</si>
  <si>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</si>
  <si>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</si>
  <si>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</si>
  <si>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</si>
  <si>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</si>
  <si>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</si>
  <si>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</si>
  <si>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</si>
  <si>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</si>
  <si>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</si>
  <si>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</si>
  <si>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</si>
  <si>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</si>
  <si>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</si>
  <si>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</si>
  <si>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</si>
  <si>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</si>
  <si>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</si>
  <si>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</si>
  <si>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</si>
  <si>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</si>
  <si>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</si>
  <si>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</si>
  <si>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</si>
  <si>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</si>
  <si>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</si>
  <si>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</si>
  <si>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</si>
  <si>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</si>
  <si>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</si>
  <si>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</si>
  <si>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</si>
  <si>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</si>
  <si>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</si>
  <si>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</si>
  <si>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</si>
  <si>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</si>
  <si>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</si>
  <si>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</si>
  <si>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</si>
  <si>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</si>
  <si>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</si>
  <si>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</si>
  <si>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</si>
  <si>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</si>
  <si>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</si>
  <si>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</si>
  <si>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</si>
  <si>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</si>
  <si>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</si>
  <si>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</si>
  <si>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</si>
  <si>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</si>
  <si>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</si>
  <si>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</si>
  <si>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</si>
  <si>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</si>
  <si>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</si>
  <si>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</si>
  <si>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</si>
  <si>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</si>
  <si>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</si>
  <si>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</si>
  <si>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</si>
  <si>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</si>
  <si>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</si>
  <si>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</si>
  <si>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</si>
  <si>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</si>
  <si>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</si>
  <si>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</si>
  <si>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</si>
  <si>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</si>
  <si>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</si>
  <si>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</si>
  <si>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</si>
  <si>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</si>
  <si>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</si>
  <si>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</si>
  <si>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</si>
  <si>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</si>
  <si>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</si>
  <si>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</si>
  <si>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</si>
  <si>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</si>
  <si>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</si>
  <si>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</si>
  <si>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</si>
  <si>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</si>
  <si>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</si>
  <si>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</si>
  <si>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</si>
  <si>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</si>
  <si>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</si>
  <si>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</si>
  <si>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</si>
  <si>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</si>
  <si>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</si>
  <si>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</si>
  <si>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</si>
  <si>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</si>
  <si>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</si>
  <si>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</si>
  <si>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</si>
  <si>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</si>
  <si>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</si>
  <si>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</si>
  <si>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</si>
  <si>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</si>
  <si>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</si>
  <si>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</si>
  <si>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</si>
  <si>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</si>
  <si>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</si>
  <si>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</si>
  <si>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</si>
  <si>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</si>
  <si>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</si>
  <si>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</si>
  <si>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</si>
  <si>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</si>
  <si>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</si>
  <si>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</si>
  <si>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</si>
  <si>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</si>
  <si>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</si>
  <si>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</si>
  <si>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</si>
  <si>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</si>
  <si>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</si>
  <si>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</si>
  <si>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</si>
  <si>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</si>
  <si>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</si>
  <si>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</si>
  <si>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</si>
  <si>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</si>
  <si>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</si>
  <si>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</si>
  <si>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</si>
  <si>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</si>
  <si>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</si>
  <si>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</si>
  <si>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</si>
  <si>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</si>
  <si>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</si>
  <si>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</si>
  <si>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</si>
  <si>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</si>
  <si>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</si>
  <si>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</si>
  <si>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</si>
  <si>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</si>
  <si>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</si>
  <si>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</si>
  <si>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</si>
  <si>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</si>
  <si>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</si>
  <si>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</si>
  <si>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</si>
  <si>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</si>
  <si>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</si>
  <si>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</si>
  <si>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</si>
  <si>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</si>
  <si>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</si>
  <si>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</si>
  <si>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</si>
  <si>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</si>
  <si>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</si>
  <si>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</si>
  <si>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</si>
  <si>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</si>
  <si>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</si>
  <si>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</si>
  <si>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</si>
  <si>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</si>
  <si>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</si>
  <si>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</si>
  <si>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</si>
  <si>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</si>
  <si>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</si>
  <si>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</si>
  <si>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</si>
  <si>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</si>
  <si>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</si>
  <si>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</si>
  <si>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</si>
  <si>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</si>
  <si>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</si>
  <si>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</si>
  <si>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</si>
  <si>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</si>
  <si>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</si>
  <si>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</si>
  <si>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</si>
  <si>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</si>
  <si>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</si>
  <si>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</si>
  <si>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</si>
  <si>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</si>
  <si>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</si>
  <si>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</si>
  <si>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</si>
  <si>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</si>
  <si>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</si>
  <si>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</si>
  <si>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</si>
  <si>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</si>
  <si>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</si>
  <si>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</si>
  <si>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</si>
  <si>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</si>
  <si>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</si>
  <si>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</si>
  <si>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</si>
  <si>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</si>
  <si>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</si>
  <si>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</si>
  <si>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</si>
  <si>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</si>
  <si>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</si>
  <si>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</si>
  <si>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</si>
  <si>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</si>
  <si>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</si>
  <si>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</si>
  <si>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</si>
  <si>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</si>
  <si>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</si>
  <si>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</si>
  <si>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</si>
  <si>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</si>
  <si>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</si>
  <si>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</si>
  <si>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</si>
  <si>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</si>
  <si>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</si>
  <si>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</si>
  <si>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</si>
  <si>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</si>
  <si>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</si>
  <si>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</si>
  <si>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</si>
  <si>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</si>
  <si>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</si>
  <si>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</si>
  <si>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</si>
  <si>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</si>
  <si>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</si>
  <si>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</si>
  <si>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</si>
  <si>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</si>
  <si>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</si>
  <si>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</si>
  <si>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</si>
  <si>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</si>
  <si>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</si>
  <si>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</si>
  <si>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</si>
  <si>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</si>
  <si>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</si>
  <si>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</si>
  <si>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</si>
  <si>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</si>
  <si>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</si>
  <si>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</si>
  <si>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</si>
  <si>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</si>
  <si>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</si>
  <si>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</si>
  <si>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</si>
  <si>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</si>
  <si>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</si>
  <si>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</si>
  <si>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</si>
  <si>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</si>
  <si>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</si>
  <si>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</si>
  <si>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</si>
  <si>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</si>
  <si>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</si>
  <si>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</si>
  <si>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</si>
  <si>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</si>
  <si>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</si>
  <si>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</si>
  <si>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</si>
  <si>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</si>
  <si>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</si>
  <si>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</si>
  <si>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</si>
  <si>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</si>
  <si>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</si>
  <si>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</si>
  <si>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</si>
  <si>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</si>
  <si>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</si>
  <si>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</si>
  <si>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</si>
  <si>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</si>
  <si>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</si>
  <si>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</si>
  <si>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</si>
  <si>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</si>
  <si>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</si>
  <si>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</si>
  <si>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</si>
  <si>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</si>
  <si>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</si>
  <si>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</si>
  <si>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</si>
  <si>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</si>
  <si>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</si>
  <si>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</si>
  <si>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</si>
  <si>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</si>
  <si>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</si>
  <si>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</si>
  <si>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</si>
  <si>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</si>
  <si>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</si>
  <si>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</si>
  <si>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</si>
  <si>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</si>
  <si>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</si>
  <si>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</si>
  <si>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</si>
  <si>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</si>
  <si>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</si>
  <si>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</si>
  <si>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</si>
  <si>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</si>
  <si>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</si>
  <si>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</si>
  <si>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</si>
  <si>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</si>
  <si>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</si>
  <si>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</si>
  <si>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</si>
  <si>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</si>
  <si>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</si>
  <si>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</si>
  <si>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</si>
  <si>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</si>
  <si>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</si>
  <si>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</si>
  <si>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</si>
  <si>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</si>
  <si>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</si>
  <si>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</si>
  <si>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</si>
  <si>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</si>
  <si>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</si>
  <si>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</si>
  <si>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</si>
  <si>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</si>
  <si>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</si>
  <si>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</si>
  <si>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</si>
  <si>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</si>
  <si>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</si>
  <si>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</si>
  <si>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</si>
  <si>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</si>
  <si>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</si>
  <si>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</si>
  <si>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</si>
  <si>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</si>
  <si>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</si>
  <si>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</si>
  <si>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</si>
  <si>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</si>
  <si>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</si>
  <si>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</si>
  <si>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</si>
  <si>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</si>
  <si>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</si>
  <si>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</si>
  <si>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</si>
  <si>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</si>
  <si>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</si>
  <si>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</si>
  <si>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</si>
  <si>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</si>
  <si>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</si>
  <si>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</si>
  <si>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</si>
  <si>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</si>
  <si>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</si>
  <si>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</si>
  <si>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</si>
  <si>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</si>
  <si>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</si>
  <si>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</si>
  <si>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</si>
  <si>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</si>
  <si>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</si>
  <si>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</si>
  <si>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</si>
  <si>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</si>
  <si>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</si>
  <si>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</si>
  <si>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</si>
  <si>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</si>
  <si>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</si>
  <si>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</si>
  <si>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</si>
  <si>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</si>
  <si>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</si>
  <si>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</si>
  <si>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</si>
  <si>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</si>
  <si>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</si>
  <si>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</si>
  <si>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</si>
  <si>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</si>
  <si>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</si>
  <si>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</si>
  <si>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</si>
  <si>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</si>
  <si>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</si>
  <si>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</si>
  <si>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</si>
  <si>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</si>
  <si>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</si>
  <si>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</si>
  <si>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</si>
  <si>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</si>
  <si>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</si>
  <si>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</si>
  <si>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</si>
  <si>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</si>
  <si>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</si>
  <si>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</si>
  <si>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</si>
  <si>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</si>
  <si>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</si>
  <si>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</si>
  <si>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</si>
  <si>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</si>
  <si>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</si>
  <si>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</si>
  <si>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</si>
  <si>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</si>
  <si>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</si>
  <si>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</si>
  <si>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</si>
  <si>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</si>
  <si>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</si>
  <si>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</si>
  <si>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</si>
  <si>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</si>
  <si>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</si>
  <si>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</si>
  <si>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</si>
  <si>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</si>
  <si>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</si>
  <si>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</si>
  <si>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</si>
  <si>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</si>
  <si>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</si>
  <si>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</si>
  <si>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</si>
  <si>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</si>
  <si>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</si>
  <si>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</si>
  <si>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</si>
  <si>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</si>
  <si>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</si>
  <si>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</si>
  <si>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</si>
  <si>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</si>
  <si>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</si>
  <si>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</si>
  <si>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</si>
  <si>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</si>
  <si>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</si>
  <si>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</si>
  <si>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</si>
  <si>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</si>
  <si>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</si>
  <si>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</si>
  <si>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</si>
  <si>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</si>
  <si>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</si>
  <si>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</si>
  <si>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</si>
  <si>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</si>
  <si>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</si>
  <si>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</si>
  <si>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</si>
  <si>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</si>
  <si>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</si>
  <si>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</si>
  <si>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</si>
  <si>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</si>
  <si>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</si>
  <si>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</si>
  <si>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</si>
  <si>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</si>
  <si>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</si>
  <si>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</si>
  <si>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</si>
  <si>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</si>
  <si>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</si>
  <si>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</si>
  <si>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</si>
  <si>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</si>
  <si>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</si>
  <si>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</si>
  <si>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</si>
  <si>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</si>
  <si>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</si>
  <si>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</si>
  <si>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</si>
  <si>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</si>
  <si>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</si>
  <si>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</si>
  <si>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</si>
  <si>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</si>
  <si>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</si>
  <si>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</si>
  <si>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</si>
  <si>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</si>
  <si>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</si>
  <si>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</si>
  <si>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</si>
  <si>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</si>
  <si>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</si>
  <si>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</si>
  <si>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</si>
  <si>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</si>
  <si>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</si>
  <si>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</si>
  <si>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</si>
  <si>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</si>
  <si>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</si>
  <si>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</si>
  <si>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</si>
  <si>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</si>
  <si>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</si>
  <si>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</si>
  <si>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</si>
  <si>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</si>
  <si>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</si>
  <si>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</si>
  <si>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</si>
  <si>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</si>
  <si>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</si>
  <si>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</si>
  <si>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</si>
  <si>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</si>
  <si>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</si>
  <si>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</si>
  <si>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</si>
  <si>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</si>
  <si>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</si>
  <si>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</si>
  <si>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</si>
  <si>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</si>
  <si>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</si>
  <si>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</si>
  <si>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</si>
  <si>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</si>
  <si>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</si>
  <si>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</si>
  <si>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</si>
  <si>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</si>
  <si>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</si>
  <si>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</si>
  <si>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</si>
  <si>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</si>
  <si>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</si>
  <si>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</si>
  <si>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</si>
  <si>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</si>
  <si>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</si>
  <si>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</si>
  <si>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</si>
  <si>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</si>
  <si>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</si>
  <si>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</si>
  <si>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</si>
  <si>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</si>
  <si>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</si>
  <si>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</si>
  <si>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</si>
  <si>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</si>
  <si>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</si>
  <si>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</si>
  <si>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</si>
  <si>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</si>
  <si>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</si>
  <si>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</si>
  <si>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</si>
  <si>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</si>
  <si>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</si>
  <si>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</si>
  <si>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</si>
  <si>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</si>
  <si>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</si>
  <si>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</si>
  <si>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</si>
  <si>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</si>
  <si>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</si>
  <si>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</si>
  <si>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</si>
  <si>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</si>
  <si>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</si>
  <si>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</si>
  <si>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</si>
  <si>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</si>
  <si>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</si>
  <si>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</si>
  <si>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</si>
  <si>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</si>
  <si>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</si>
  <si>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</si>
  <si>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</si>
  <si>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</si>
  <si>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</si>
  <si>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</si>
  <si>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</si>
  <si>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</si>
  <si>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</si>
  <si>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</si>
  <si>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</si>
  <si>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</si>
  <si>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</si>
  <si>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</si>
  <si>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</si>
  <si>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</si>
  <si>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</si>
  <si>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</si>
  <si>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</si>
  <si>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</si>
  <si>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</si>
  <si>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</si>
  <si>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</si>
  <si>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</si>
  <si>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</si>
  <si>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</si>
  <si>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</si>
  <si>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</si>
  <si>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</si>
  <si>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</si>
  <si>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</si>
  <si>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</si>
  <si>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</si>
  <si>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</si>
  <si>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</si>
  <si>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</si>
  <si>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</si>
  <si>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</si>
  <si>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</si>
  <si>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</si>
  <si>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</si>
  <si>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</si>
  <si>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</si>
  <si>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</si>
  <si>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</si>
  <si>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</si>
  <si>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</si>
  <si>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</si>
  <si>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</si>
  <si>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</si>
  <si>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</si>
  <si>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</si>
  <si>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</si>
  <si>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</si>
  <si>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</si>
  <si>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</si>
  <si>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</si>
  <si>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</si>
  <si>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</si>
  <si>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</si>
  <si>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</si>
  <si>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</si>
  <si>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</si>
  <si>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</si>
  <si>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</si>
  <si>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</si>
  <si>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</si>
  <si>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</si>
  <si>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</si>
  <si>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</si>
  <si>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</si>
  <si>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</si>
  <si>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</si>
  <si>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</si>
  <si>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</si>
  <si>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</si>
  <si>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</si>
  <si>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</si>
  <si>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</si>
  <si>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</si>
  <si>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</si>
  <si>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</si>
  <si>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</si>
  <si>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</si>
  <si>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</si>
  <si>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</si>
  <si>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</si>
  <si>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</si>
  <si>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</si>
  <si>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</si>
  <si>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</si>
  <si>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</si>
  <si>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</si>
  <si>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</si>
  <si>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</si>
  <si>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</si>
  <si>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</si>
  <si>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</si>
  <si>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</si>
  <si>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</si>
  <si>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</si>
  <si>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</si>
  <si>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</si>
  <si>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</si>
  <si>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</si>
  <si>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</si>
  <si>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</si>
  <si>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</si>
  <si>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</si>
  <si>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</si>
  <si>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</si>
  <si>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</si>
  <si>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</si>
  <si>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</si>
  <si>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</si>
  <si>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</si>
  <si>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</si>
  <si>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</si>
  <si>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</si>
  <si>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</si>
  <si>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</si>
  <si>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</si>
  <si>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</si>
  <si>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</si>
  <si>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</si>
  <si>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</si>
  <si>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</si>
  <si>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</si>
  <si>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</si>
  <si>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</si>
  <si>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</si>
  <si>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</si>
  <si>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</si>
  <si>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</si>
  <si>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</si>
  <si>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</si>
  <si>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</si>
  <si>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</si>
  <si>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</si>
  <si>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</si>
  <si>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</si>
  <si>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</si>
  <si>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</si>
  <si>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</si>
  <si>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</si>
  <si>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</si>
  <si>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</si>
  <si>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</si>
  <si>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</si>
  <si>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</si>
  <si>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</si>
  <si>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</si>
  <si>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</si>
  <si>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</si>
  <si>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</si>
  <si>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</si>
  <si>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</si>
  <si>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</si>
  <si>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</si>
  <si>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</si>
  <si>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</si>
  <si>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</si>
  <si>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</si>
  <si>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</si>
  <si>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</si>
  <si>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</si>
  <si>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</si>
  <si>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</si>
  <si>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</si>
  <si>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</si>
  <si>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</si>
  <si>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</si>
  <si>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</si>
  <si>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</si>
  <si>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</si>
  <si>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</si>
  <si>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</si>
  <si>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</si>
  <si>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</si>
  <si>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</si>
  <si>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</si>
  <si>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</si>
  <si>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</si>
  <si>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</si>
  <si>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</si>
  <si>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</si>
  <si>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</si>
  <si>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</si>
  <si>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</si>
  <si>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</si>
  <si>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</si>
  <si>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</si>
  <si>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</si>
  <si>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</si>
  <si>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</si>
  <si>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</si>
  <si>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</si>
  <si>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</si>
  <si>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</si>
  <si>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</si>
  <si>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</si>
  <si>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</si>
  <si>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</si>
  <si>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</si>
  <si>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</si>
  <si>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</si>
  <si>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</si>
  <si>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</si>
  <si>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</si>
  <si>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</si>
  <si>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</si>
  <si>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</si>
  <si>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</si>
  <si>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</si>
  <si>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</si>
  <si>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</si>
  <si>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</si>
  <si>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</si>
  <si>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</si>
  <si>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</si>
  <si>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</si>
  <si>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</si>
  <si>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</si>
  <si>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</si>
  <si>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</si>
  <si>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</si>
  <si>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</si>
  <si>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</si>
  <si>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</si>
  <si>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</si>
  <si>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</si>
  <si>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</si>
  <si>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</si>
  <si>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</si>
  <si>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</si>
  <si>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</si>
  <si>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</si>
  <si>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</si>
  <si>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</si>
  <si>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</si>
  <si>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</si>
  <si>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</si>
  <si>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</si>
  <si>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</si>
  <si>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</si>
  <si>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</si>
  <si>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</si>
  <si>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</si>
  <si>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</si>
  <si>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</si>
  <si>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</si>
  <si>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</si>
  <si>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</si>
  <si>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</si>
  <si>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</si>
  <si>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</si>
  <si>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</si>
  <si>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</si>
  <si>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</si>
  <si>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</si>
  <si>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</si>
  <si>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</si>
  <si>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</si>
  <si>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</si>
  <si>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</si>
  <si>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</si>
  <si>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</si>
  <si>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</si>
  <si>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</si>
  <si>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</si>
  <si>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</si>
  <si>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</si>
  <si>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</si>
  <si>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</si>
  <si>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</si>
  <si>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</si>
  <si>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</si>
  <si>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</si>
  <si>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</si>
  <si>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</si>
  <si>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</si>
  <si>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</si>
  <si>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</si>
  <si>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</si>
  <si>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</si>
  <si>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</si>
  <si>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</si>
  <si>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</si>
  <si>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</si>
  <si>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</si>
  <si>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</si>
  <si>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</si>
  <si>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</si>
  <si>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</si>
  <si>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</si>
  <si>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</si>
  <si>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</si>
  <si>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</si>
  <si>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</si>
  <si>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</si>
  <si>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</si>
  <si>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</si>
  <si>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</si>
  <si>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</si>
  <si>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</si>
  <si>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</si>
  <si>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</si>
  <si>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</si>
  <si>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</si>
  <si>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</si>
  <si>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</si>
  <si>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</si>
  <si>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</si>
  <si>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</si>
  <si>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</si>
  <si>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</si>
  <si>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</si>
  <si>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</si>
  <si>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</si>
  <si>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</si>
  <si>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</si>
  <si>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</si>
  <si>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</si>
  <si>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</si>
  <si>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</si>
  <si>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</si>
  <si>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</si>
  <si>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</si>
  <si>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</si>
  <si>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</si>
  <si>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</si>
  <si>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</si>
  <si>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</si>
  <si>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</si>
  <si>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</si>
  <si>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</si>
  <si>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</si>
  <si>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</si>
  <si>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</si>
  <si>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</si>
  <si>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</si>
  <si>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</si>
  <si>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</si>
  <si>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</si>
  <si>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</si>
  <si>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</si>
  <si>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</si>
  <si>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</si>
  <si>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</si>
  <si>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</si>
  <si>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</si>
  <si>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</si>
  <si>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</si>
  <si>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</si>
  <si>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</si>
  <si>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</si>
  <si>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</si>
  <si>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</si>
  <si>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</si>
  <si>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</si>
  <si>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</si>
  <si>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</si>
  <si>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</si>
  <si>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</si>
  <si>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</si>
  <si>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</si>
  <si>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</si>
  <si>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</si>
  <si>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</si>
  <si>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</si>
  <si>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</si>
  <si>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</si>
  <si>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</si>
  <si>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</si>
  <si>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</si>
  <si>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</si>
  <si>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</si>
  <si>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</si>
  <si>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</si>
  <si>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</si>
  <si>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</si>
  <si>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</si>
  <si>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</si>
  <si>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</si>
  <si>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</si>
  <si>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</si>
  <si>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</si>
  <si>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</si>
  <si>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</si>
  <si>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</si>
  <si>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</si>
  <si>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</si>
  <si>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</si>
  <si>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</si>
  <si>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</si>
  <si>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</si>
  <si>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</si>
  <si>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</si>
  <si>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</si>
  <si>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</si>
  <si>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</si>
  <si>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</si>
  <si>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</si>
  <si>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</si>
  <si>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</si>
  <si>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</si>
  <si>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</si>
  <si>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</si>
  <si>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</si>
  <si>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</si>
  <si>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</si>
  <si>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</si>
  <si>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</si>
  <si>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</si>
  <si>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</si>
  <si>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</si>
  <si>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</si>
  <si>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</si>
  <si>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</si>
  <si>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</si>
  <si>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</si>
  <si>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</si>
  <si>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</si>
  <si>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</si>
  <si>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</si>
  <si>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</si>
  <si>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</si>
  <si>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</si>
  <si>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</si>
  <si>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</si>
  <si>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</si>
  <si>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</si>
  <si>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</si>
  <si>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</si>
  <si>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</si>
  <si>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</si>
  <si>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</si>
  <si>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</si>
  <si>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</si>
  <si>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</si>
  <si>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</si>
  <si>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</si>
  <si>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</si>
  <si>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</si>
  <si>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</si>
  <si>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</si>
  <si>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</si>
  <si>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</si>
  <si>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</si>
  <si>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</si>
  <si>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</si>
  <si>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</si>
  <si>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</si>
  <si>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</si>
  <si>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</si>
  <si>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</si>
  <si>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</si>
  <si>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</si>
  <si>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</si>
  <si>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</si>
  <si>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</si>
  <si>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</si>
  <si>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</si>
  <si>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</si>
  <si>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</si>
  <si>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</si>
  <si>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</si>
  <si>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</si>
  <si>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</si>
  <si>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</si>
  <si>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</si>
  <si>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</si>
  <si>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</si>
  <si>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</si>
  <si>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</si>
  <si>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</si>
  <si>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</si>
  <si>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</si>
  <si>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</si>
  <si>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</si>
  <si>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</si>
  <si>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</si>
  <si>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</si>
  <si>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</si>
  <si>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</si>
  <si>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</si>
  <si>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</si>
  <si>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</si>
  <si>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</si>
  <si>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</si>
  <si>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</si>
  <si>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</si>
  <si>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</si>
  <si>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</si>
  <si>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</si>
  <si>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</si>
  <si>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</si>
  <si>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</si>
  <si>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</si>
  <si>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</si>
  <si>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</si>
  <si>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</si>
  <si>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</si>
  <si>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</si>
  <si>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</si>
  <si>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</si>
  <si>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</si>
  <si>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</si>
  <si>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</si>
  <si>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</si>
  <si>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</si>
  <si>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</si>
  <si>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</si>
  <si>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</si>
  <si>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</si>
  <si>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</si>
  <si>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</si>
  <si>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</si>
  <si>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</si>
  <si>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</si>
  <si>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</si>
  <si>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</si>
  <si>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</si>
  <si>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</si>
  <si>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</si>
  <si>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</si>
  <si>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</si>
  <si>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</si>
  <si>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</si>
  <si>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</si>
  <si>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</si>
  <si>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</si>
  <si>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</si>
  <si>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</si>
  <si>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</si>
  <si>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</si>
  <si>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</si>
  <si>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</si>
  <si>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</si>
  <si>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</si>
  <si>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</si>
  <si>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</si>
  <si>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</si>
  <si>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</si>
  <si>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</si>
  <si>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</si>
  <si>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</si>
  <si>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</si>
  <si>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</si>
  <si>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</si>
  <si>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</si>
  <si>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</si>
  <si>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</si>
  <si>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</si>
  <si>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</si>
  <si>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</si>
  <si>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</si>
  <si>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</si>
  <si>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</si>
  <si>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</si>
  <si>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</si>
  <si>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</si>
  <si>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</si>
  <si>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</si>
  <si>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</si>
  <si>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</si>
  <si>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</si>
  <si>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</si>
  <si>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</si>
  <si>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</si>
  <si>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</si>
  <si>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</si>
  <si>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</si>
  <si>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</si>
  <si>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</si>
  <si>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</si>
  <si>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</si>
  <si>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</si>
  <si>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</si>
  <si>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</si>
  <si>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</si>
  <si>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</si>
  <si>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</si>
  <si>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</si>
  <si>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</si>
  <si>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</si>
  <si>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</si>
  <si>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</si>
  <si>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</si>
  <si>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</si>
  <si>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</si>
  <si>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</si>
  <si>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</si>
  <si>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</si>
  <si>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</si>
  <si>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</si>
  <si>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</si>
  <si>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</si>
  <si>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</si>
  <si>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</si>
  <si>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</si>
  <si>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</si>
  <si>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</si>
  <si>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</si>
  <si>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</si>
  <si>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</si>
  <si>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</si>
  <si>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</si>
  <si>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</si>
  <si>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</si>
  <si>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</si>
  <si>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</si>
  <si>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</si>
  <si>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</si>
  <si>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</si>
  <si>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</si>
  <si>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</si>
  <si>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</si>
  <si>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</si>
  <si>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</si>
  <si>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</si>
  <si>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</si>
  <si>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</si>
  <si>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</si>
  <si>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</si>
  <si>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</si>
  <si>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</si>
  <si>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</si>
  <si>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</si>
  <si>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</si>
  <si>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</si>
  <si>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</si>
  <si>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</si>
  <si>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</si>
  <si>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</si>
  <si>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</si>
  <si>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</si>
  <si>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</si>
  <si>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</si>
  <si>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</si>
  <si>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</si>
  <si>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</si>
  <si>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</si>
  <si>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</si>
  <si>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</si>
  <si>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</si>
  <si>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</si>
  <si>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</si>
  <si>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</si>
  <si>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</si>
  <si>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</si>
  <si>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</si>
  <si>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</si>
  <si>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</si>
  <si>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</si>
  <si>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</si>
  <si>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</si>
  <si>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</si>
  <si>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</si>
  <si>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</si>
  <si>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</si>
  <si>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</si>
  <si>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</si>
  <si>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</si>
  <si>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</si>
  <si>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</si>
  <si>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</si>
  <si>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</si>
  <si>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</si>
  <si>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</si>
  <si>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</si>
  <si>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</si>
  <si>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</si>
  <si>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</si>
  <si>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</si>
  <si>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</si>
  <si>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</si>
  <si>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</si>
  <si>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</si>
  <si>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</si>
  <si>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</si>
  <si>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</si>
  <si>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</si>
  <si>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</si>
  <si>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</si>
  <si>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</si>
  <si>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</si>
  <si>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</si>
  <si>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</si>
  <si>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</si>
  <si>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</si>
  <si>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</si>
  <si>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</si>
  <si>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</si>
  <si>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</si>
  <si>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</si>
  <si>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</si>
  <si>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</si>
  <si>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</si>
  <si>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</si>
  <si>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</si>
  <si>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</si>
  <si>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</si>
  <si>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</si>
  <si>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</si>
  <si>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</si>
  <si>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</si>
  <si>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</si>
  <si>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</si>
  <si>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</si>
  <si>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</si>
  <si>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</si>
  <si>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</si>
  <si>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</si>
  <si>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</si>
  <si>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</si>
  <si>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</si>
  <si>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</si>
  <si>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</si>
  <si>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</si>
  <si>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</si>
  <si>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</si>
  <si>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</si>
  <si>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</si>
  <si>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</si>
  <si>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</si>
  <si>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</si>
  <si>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</si>
  <si>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</si>
  <si>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</si>
  <si>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</si>
  <si>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</si>
  <si>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</si>
  <si>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</si>
  <si>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</si>
  <si>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</si>
  <si>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</si>
  <si>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</si>
  <si>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</si>
  <si>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</si>
  <si>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</si>
  <si>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</si>
  <si>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</si>
  <si>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</si>
  <si>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</si>
  <si>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</si>
  <si>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</si>
  <si>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</si>
  <si>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</si>
  <si>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</si>
  <si>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</si>
  <si>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</si>
  <si>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</si>
  <si>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</si>
  <si>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</si>
  <si>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</si>
  <si>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</si>
  <si>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</si>
  <si>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</si>
  <si>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</si>
  <si>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</si>
  <si>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</si>
  <si>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</si>
  <si>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</si>
  <si>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</si>
  <si>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</si>
  <si>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</si>
  <si>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</si>
  <si>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</si>
  <si>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</si>
  <si>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</si>
  <si>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</si>
  <si>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</si>
  <si>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</si>
  <si>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</si>
  <si>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</si>
  <si>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</si>
  <si>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</si>
  <si>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</si>
  <si>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</si>
  <si>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</si>
  <si>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</si>
  <si>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</si>
  <si>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</si>
  <si>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</si>
  <si>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</si>
  <si>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</si>
  <si>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</si>
  <si>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</si>
  <si>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</si>
  <si>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</si>
  <si>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</si>
  <si>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</si>
  <si>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</si>
  <si>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</si>
  <si>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</si>
  <si>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</si>
  <si>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</si>
  <si>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</si>
  <si>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</si>
  <si>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</si>
  <si>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</si>
  <si>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</si>
  <si>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</si>
  <si>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</si>
  <si>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</si>
  <si>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</si>
  <si>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</si>
  <si>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</si>
  <si>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</si>
  <si>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</si>
  <si>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</si>
  <si>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</si>
  <si>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</si>
  <si>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</si>
  <si>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</si>
  <si>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</si>
  <si>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</si>
  <si>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</si>
  <si>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</si>
  <si>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</si>
  <si>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</si>
  <si>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</si>
  <si>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</si>
  <si>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</si>
  <si>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</si>
  <si>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</si>
  <si>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</si>
  <si>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</si>
  <si>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</si>
  <si>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</si>
  <si>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</si>
  <si>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</si>
  <si>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</si>
  <si>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</si>
  <si>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</si>
  <si>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</si>
  <si>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</si>
  <si>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</si>
  <si>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</si>
  <si>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</si>
  <si>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</si>
  <si>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</si>
  <si>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</si>
  <si>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</si>
  <si>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</si>
  <si>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</si>
  <si>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</si>
  <si>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</si>
  <si>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</si>
  <si>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</si>
  <si>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</si>
  <si>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</si>
  <si>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</si>
  <si>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</si>
  <si>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</si>
  <si>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</si>
  <si>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</si>
  <si>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</si>
  <si>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</si>
  <si>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</si>
  <si>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</si>
  <si>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</si>
  <si>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</si>
  <si>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</si>
  <si>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</si>
  <si>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</si>
  <si>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</si>
  <si>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</si>
  <si>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</si>
  <si>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</si>
  <si>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</si>
  <si>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</si>
  <si>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</si>
  <si>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</si>
  <si>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</si>
  <si>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</si>
  <si>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</si>
  <si>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</si>
  <si>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</si>
  <si>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</si>
  <si>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</si>
  <si>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</si>
  <si>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</si>
  <si>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</si>
  <si>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</si>
  <si>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</si>
  <si>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</si>
  <si>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</si>
  <si>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</si>
  <si>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</si>
  <si>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</si>
  <si>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</si>
  <si>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</si>
  <si>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</si>
  <si>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</si>
  <si>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</si>
  <si>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</si>
  <si>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</si>
  <si>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</si>
  <si>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</si>
  <si>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</si>
  <si>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</si>
  <si>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</si>
  <si>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</si>
  <si>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</si>
  <si>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</si>
  <si>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</si>
  <si>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</si>
  <si>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</si>
  <si>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</si>
  <si>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</si>
  <si>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</si>
  <si>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</si>
  <si>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</si>
  <si>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</si>
  <si>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</si>
  <si>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</si>
  <si>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</si>
  <si>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</si>
  <si>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</si>
  <si>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</si>
  <si>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</si>
  <si>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</si>
  <si>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</si>
  <si>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</si>
  <si>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</si>
  <si>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</si>
  <si>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</si>
  <si>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</si>
  <si>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</si>
  <si>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</si>
  <si>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</si>
  <si>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</si>
  <si>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</si>
  <si>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</si>
  <si>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</si>
  <si>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</si>
  <si>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</si>
  <si>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</si>
  <si>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</si>
  <si>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</si>
  <si>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</si>
  <si>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</si>
  <si>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</si>
  <si>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</si>
  <si>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</si>
  <si>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</si>
  <si>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</si>
  <si>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</si>
  <si>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</si>
  <si>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</si>
  <si>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</si>
  <si>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</si>
  <si>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</si>
  <si>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</si>
  <si>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</si>
  <si>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</si>
  <si>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</si>
  <si>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</si>
  <si>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</si>
  <si>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</si>
  <si>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</si>
  <si>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</si>
  <si>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</si>
  <si>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</si>
  <si>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</si>
  <si>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</si>
  <si>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</si>
  <si>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</si>
  <si>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</si>
  <si>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</si>
  <si>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</si>
  <si>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</si>
  <si>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</si>
  <si>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</si>
  <si>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</si>
  <si>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</si>
  <si>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</si>
  <si>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</si>
  <si>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</si>
  <si>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</si>
  <si>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</si>
  <si>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</si>
  <si>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</si>
  <si>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</si>
  <si>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</si>
  <si>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</si>
  <si>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</si>
  <si>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</si>
  <si>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</si>
  <si>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</si>
  <si>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</si>
  <si>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</si>
  <si>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</si>
  <si>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</si>
  <si>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</si>
  <si>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</si>
  <si>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</si>
  <si>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</si>
  <si>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</si>
  <si>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</si>
  <si>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</si>
  <si>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</si>
  <si>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</si>
  <si>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</si>
  <si>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</si>
  <si>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</si>
  <si>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</si>
  <si>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</si>
  <si>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</si>
  <si>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</si>
  <si>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</si>
  <si>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</si>
  <si>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</si>
  <si>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</si>
  <si>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</si>
  <si>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</si>
  <si>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</si>
  <si>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</si>
  <si>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</si>
  <si>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</si>
  <si>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</si>
  <si>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</si>
  <si>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</si>
  <si>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</si>
  <si>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</si>
  <si>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</si>
  <si>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</si>
  <si>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</si>
  <si>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</si>
  <si>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</si>
  <si>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</si>
  <si>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</si>
  <si>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</si>
  <si>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</si>
  <si>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</si>
  <si>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</si>
  <si>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</si>
  <si>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</si>
  <si>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</si>
  <si>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</si>
  <si>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</si>
  <si>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</si>
  <si>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</si>
  <si>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</si>
  <si>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</si>
  <si>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</si>
  <si>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</si>
  <si>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</si>
  <si>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</si>
  <si>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</si>
  <si>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</si>
  <si>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</si>
  <si>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</si>
  <si>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</si>
  <si>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</si>
  <si>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</si>
  <si>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</si>
  <si>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</si>
  <si>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</si>
  <si>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</si>
  <si>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</si>
  <si>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</si>
  <si>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</si>
  <si>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</si>
  <si>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</si>
  <si>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</si>
  <si>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</si>
  <si>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</si>
  <si>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</si>
  <si>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</si>
  <si>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</si>
  <si>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</si>
  <si>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</si>
  <si>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</si>
  <si>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</si>
  <si>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</si>
  <si>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</si>
  <si>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</si>
  <si>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</si>
  <si>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</si>
  <si>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</si>
  <si>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</si>
  <si>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</si>
  <si>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</si>
  <si>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</si>
  <si>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</si>
  <si>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</si>
  <si>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</si>
  <si>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</si>
  <si>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</si>
  <si>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</si>
  <si>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</si>
  <si>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</si>
  <si>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</si>
  <si>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</si>
  <si>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</si>
  <si>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</si>
  <si>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</si>
  <si>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</si>
  <si>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</si>
  <si>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</si>
  <si>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</si>
  <si>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</si>
  <si>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</si>
  <si>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</si>
  <si>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</si>
  <si>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</si>
  <si>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</si>
  <si>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</si>
  <si>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</si>
  <si>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</si>
  <si>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</si>
  <si>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</si>
  <si>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</si>
  <si>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</si>
  <si>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</si>
  <si>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</si>
  <si>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</si>
  <si>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</si>
  <si>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</si>
  <si>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</si>
  <si>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</si>
  <si>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</si>
  <si>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</si>
  <si>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</si>
  <si>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</si>
  <si>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</si>
  <si>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</si>
  <si>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</si>
  <si>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</si>
  <si>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</si>
  <si>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</si>
  <si>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</si>
  <si>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</si>
  <si>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</si>
  <si>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</si>
  <si>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</si>
  <si>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</si>
  <si>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</si>
  <si>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</si>
  <si>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</si>
  <si>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</si>
  <si>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</si>
  <si>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</si>
  <si>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</si>
  <si>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</si>
  <si>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</si>
  <si>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</si>
  <si>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</si>
  <si>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</si>
  <si>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</si>
  <si>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</si>
  <si>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</si>
  <si>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</si>
  <si>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</si>
  <si>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</si>
  <si>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</si>
  <si>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</si>
  <si>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</si>
  <si>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</si>
  <si>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</si>
  <si>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</si>
  <si>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</si>
  <si>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</si>
  <si>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</si>
  <si>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</si>
  <si>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</si>
  <si>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</si>
  <si>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</si>
  <si>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</si>
  <si>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</si>
  <si>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</si>
  <si>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</si>
  <si>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</si>
  <si>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</si>
  <si>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</si>
  <si>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</si>
  <si>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</si>
  <si>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</si>
  <si>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</si>
  <si>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</si>
  <si>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</si>
  <si>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</si>
  <si>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</si>
  <si>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</si>
  <si>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</si>
  <si>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</si>
  <si>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</si>
  <si>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</si>
  <si>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</si>
  <si>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</si>
  <si>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</si>
  <si>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</si>
  <si>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</si>
  <si>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</si>
  <si>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</si>
  <si>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</si>
  <si>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</si>
  <si>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</si>
  <si>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</si>
  <si>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</si>
  <si>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</si>
  <si>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</si>
  <si>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</si>
  <si>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</si>
  <si>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</si>
  <si>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</si>
  <si>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</si>
  <si>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</si>
  <si>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</si>
  <si>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</si>
  <si>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</si>
  <si>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</si>
  <si>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</si>
  <si>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</si>
  <si>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</si>
  <si>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</si>
  <si>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</si>
  <si>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</si>
  <si>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</si>
  <si>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</si>
  <si>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</si>
  <si>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</si>
  <si>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</si>
  <si>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</si>
  <si>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</si>
  <si>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</si>
  <si>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</si>
  <si>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</si>
  <si>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</si>
  <si>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</si>
  <si>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</si>
  <si>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</si>
  <si>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</si>
  <si>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</si>
  <si>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</si>
  <si>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</si>
  <si>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</si>
  <si>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</si>
  <si>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</si>
  <si>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</si>
  <si>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</si>
  <si>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</si>
  <si>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</si>
  <si>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</si>
  <si>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</si>
  <si>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</si>
  <si>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</si>
  <si>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</si>
  <si>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</si>
  <si>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</si>
  <si>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</si>
  <si>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</si>
  <si>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</si>
  <si>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</si>
  <si>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</si>
  <si>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</si>
  <si>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</si>
  <si>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</si>
  <si>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</si>
  <si>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</si>
  <si>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</si>
  <si>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</si>
  <si>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</si>
  <si>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</si>
  <si>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</si>
  <si>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</si>
  <si>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</si>
  <si>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</si>
  <si>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</si>
  <si>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</si>
  <si>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</si>
  <si>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</si>
  <si>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</si>
  <si>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</si>
  <si>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</si>
  <si>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</si>
  <si>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</si>
  <si>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</si>
  <si>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</si>
  <si>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</si>
  <si>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</si>
  <si>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</si>
  <si>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</si>
  <si>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</si>
  <si>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</si>
  <si>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</si>
  <si>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</si>
  <si>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</si>
  <si>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</si>
  <si>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</si>
  <si>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</si>
  <si>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</si>
  <si>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</si>
  <si>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</si>
  <si>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</si>
  <si>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</si>
  <si>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</si>
  <si>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</si>
  <si>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</si>
  <si>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</si>
  <si>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</si>
  <si>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</si>
  <si>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</si>
  <si>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</si>
  <si>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</si>
  <si>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</si>
  <si>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</si>
  <si>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</si>
  <si>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</si>
  <si>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</si>
  <si>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</si>
  <si>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</si>
  <si>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</si>
  <si>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</si>
  <si>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</si>
  <si>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</si>
  <si>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</si>
  <si>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</si>
  <si>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</si>
  <si>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</si>
  <si>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</si>
  <si>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</si>
  <si>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</si>
  <si>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</si>
  <si>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</si>
  <si>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</si>
  <si>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</si>
  <si>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</si>
  <si>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</si>
  <si>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</si>
  <si>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</si>
  <si>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</si>
  <si>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</si>
  <si>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</si>
  <si>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</si>
  <si>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</si>
  <si>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</si>
  <si>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</si>
  <si>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</si>
  <si>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</si>
  <si>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</si>
  <si>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</si>
  <si>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</si>
  <si>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</si>
  <si>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</si>
  <si>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</si>
  <si>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</si>
  <si>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</si>
  <si>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</si>
  <si>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</si>
  <si>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</si>
  <si>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</si>
  <si>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</si>
  <si>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</si>
  <si>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</si>
  <si>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</si>
  <si>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</si>
  <si>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</si>
  <si>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</si>
  <si>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</si>
  <si>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</si>
  <si>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</si>
  <si>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</si>
  <si>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</si>
  <si>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</si>
  <si>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</si>
  <si>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</si>
  <si>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</si>
  <si>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</si>
  <si>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</si>
  <si>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</si>
  <si>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</si>
  <si>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</si>
  <si>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</si>
  <si>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</si>
  <si>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</si>
  <si>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</si>
  <si>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</si>
  <si>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</si>
  <si>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</si>
  <si>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</si>
  <si>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</si>
  <si>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</si>
  <si>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</si>
  <si>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</si>
  <si>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</si>
  <si>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</si>
  <si>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</si>
  <si>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</si>
  <si>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</si>
  <si>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</si>
  <si>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</si>
  <si>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</si>
  <si>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</si>
  <si>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</si>
  <si>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</si>
  <si>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</si>
  <si>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</si>
  <si>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</si>
  <si>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</si>
  <si>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</si>
  <si>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</si>
  <si>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</si>
  <si>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</si>
  <si>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</si>
  <si>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</si>
  <si>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</si>
  <si>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</si>
  <si>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</si>
  <si>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</si>
  <si>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</si>
  <si>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</si>
  <si>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</si>
  <si>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</si>
  <si>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</si>
  <si>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</si>
  <si>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</si>
  <si>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</si>
  <si>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</si>
  <si>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</si>
  <si>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</si>
  <si>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</si>
  <si>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</si>
  <si>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</si>
  <si>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</si>
  <si>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</si>
  <si>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</si>
  <si>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</si>
  <si>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</si>
  <si>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</si>
  <si>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</si>
  <si>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</si>
  <si>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</si>
  <si>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</si>
  <si>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</si>
  <si>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</si>
  <si>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</si>
  <si>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</si>
  <si>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</si>
  <si>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</si>
  <si>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</si>
  <si>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</si>
  <si>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</si>
  <si>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</si>
  <si>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</si>
  <si>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</si>
  <si>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</si>
  <si>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</si>
  <si>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</si>
  <si>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</si>
  <si>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</si>
  <si>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</si>
  <si>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</si>
  <si>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</si>
  <si>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</si>
  <si>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</si>
  <si>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</si>
  <si>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</si>
  <si>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</si>
  <si>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</si>
  <si>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</si>
  <si>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</si>
  <si>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</si>
  <si>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</si>
  <si>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</si>
  <si>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</si>
  <si>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</si>
  <si>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</si>
  <si>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</si>
  <si>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</si>
  <si>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</si>
  <si>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</si>
  <si>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</si>
  <si>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</si>
  <si>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</si>
  <si>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</si>
  <si>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</si>
  <si>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</si>
  <si>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</si>
  <si>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</si>
  <si>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</si>
  <si>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</si>
  <si>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</si>
  <si>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</si>
  <si>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</si>
  <si>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</si>
  <si>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</si>
  <si>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</si>
  <si>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</si>
  <si>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</si>
  <si>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</si>
  <si>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</si>
  <si>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</si>
  <si>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</si>
  <si>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</si>
  <si>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</si>
  <si>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</si>
  <si>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</si>
  <si>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</si>
  <si>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</si>
  <si>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</si>
  <si>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</si>
  <si>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</si>
  <si>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</si>
  <si>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</si>
  <si>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</si>
  <si>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</si>
  <si>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</si>
  <si>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</si>
  <si>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</si>
  <si>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</si>
  <si>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</si>
  <si>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</si>
  <si>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</si>
  <si>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</si>
  <si>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</si>
  <si>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</si>
  <si>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</si>
  <si>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</si>
  <si>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</si>
  <si>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</si>
  <si>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</si>
  <si>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</si>
  <si>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</si>
  <si>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</si>
  <si>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</si>
  <si>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</si>
  <si>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</si>
  <si>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</si>
  <si>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</si>
  <si>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</si>
  <si>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</si>
  <si>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</si>
  <si>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</si>
  <si>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</si>
  <si>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</si>
  <si>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</si>
  <si>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</si>
  <si>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</si>
  <si>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</si>
  <si>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</si>
  <si>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</si>
  <si>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</si>
  <si>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</si>
  <si>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</si>
  <si>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</si>
  <si>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</si>
  <si>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</si>
  <si>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</si>
  <si>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</si>
  <si>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</si>
  <si>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</si>
  <si>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</si>
  <si>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</si>
  <si>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</si>
  <si>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</si>
  <si>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</si>
  <si>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</si>
  <si>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</si>
  <si>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</si>
  <si>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</si>
  <si>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</si>
  <si>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</si>
  <si>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</si>
  <si>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</si>
  <si>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</si>
  <si>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</si>
  <si>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</si>
  <si>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</si>
  <si>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</si>
  <si>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</si>
  <si>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</si>
  <si>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</si>
  <si>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</si>
  <si>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</si>
  <si>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</si>
  <si>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</si>
  <si>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</si>
  <si>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</si>
  <si>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</si>
  <si>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</si>
  <si>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</si>
  <si>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</si>
  <si>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</si>
  <si>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</si>
  <si>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</si>
  <si>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</si>
  <si>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</si>
  <si>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</si>
  <si>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</si>
  <si>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</si>
  <si>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</si>
  <si>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</si>
  <si>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</si>
  <si>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</si>
  <si>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</si>
  <si>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</si>
  <si>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</si>
  <si>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</si>
  <si>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</si>
  <si>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</si>
  <si>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</si>
  <si>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</si>
  <si>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</si>
  <si>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</si>
  <si>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</si>
  <si>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</si>
  <si>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</si>
  <si>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</si>
  <si>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</si>
  <si>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</si>
  <si>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</si>
  <si>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</si>
  <si>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</si>
  <si>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</si>
  <si>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</si>
  <si>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</si>
  <si>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</si>
  <si>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</si>
  <si>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</si>
  <si>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</si>
  <si>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</si>
  <si>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</si>
  <si>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</si>
  <si>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</si>
  <si>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</si>
  <si>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</si>
  <si>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</si>
  <si>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</si>
  <si>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</si>
  <si>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</si>
  <si>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</si>
  <si>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</si>
  <si>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</si>
  <si>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</si>
  <si>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</si>
  <si>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</si>
  <si>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</si>
  <si>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</si>
  <si>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</si>
  <si>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</si>
  <si>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</si>
  <si>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</si>
  <si>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</si>
  <si>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</si>
  <si>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</si>
  <si>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</si>
  <si>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</si>
  <si>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</si>
  <si>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</si>
  <si>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</si>
  <si>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</si>
  <si>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</si>
  <si>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</si>
  <si>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</si>
  <si>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</si>
  <si>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</si>
  <si>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</si>
  <si>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</si>
  <si>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</si>
  <si>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</si>
  <si>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</si>
  <si>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</si>
  <si>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</si>
  <si>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</si>
  <si>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</si>
  <si>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</si>
  <si>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</si>
  <si>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</si>
  <si>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</si>
  <si>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</si>
  <si>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</si>
  <si>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</si>
  <si>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</si>
  <si>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</si>
  <si>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</si>
  <si>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</si>
  <si>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</si>
  <si>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</si>
  <si>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</si>
  <si>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</si>
  <si>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</si>
  <si>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</si>
  <si>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</si>
  <si>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</si>
  <si>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</si>
  <si>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</si>
  <si>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</si>
  <si>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</si>
  <si>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</si>
  <si>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</si>
  <si>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</si>
  <si>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</si>
  <si>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</si>
  <si>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</si>
  <si>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</si>
  <si>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</si>
  <si>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</si>
  <si>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</si>
  <si>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</si>
  <si>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</si>
  <si>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</si>
  <si>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</si>
  <si>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</si>
  <si>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</si>
  <si>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</si>
  <si>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</si>
  <si>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</si>
  <si>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</si>
  <si>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</si>
  <si>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</si>
  <si>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</si>
  <si>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</si>
  <si>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</si>
  <si>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</si>
  <si>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</si>
  <si>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</si>
  <si>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</si>
  <si>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</si>
  <si>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</si>
  <si>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</si>
  <si>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</si>
  <si>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</si>
  <si>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</si>
  <si>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</si>
  <si>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</si>
  <si>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</si>
  <si>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</si>
  <si>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</si>
  <si>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</si>
  <si>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</si>
  <si>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</si>
  <si>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</si>
  <si>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</si>
  <si>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</si>
  <si>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</si>
  <si>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</si>
  <si>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</si>
  <si>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</si>
  <si>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</si>
  <si>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</si>
  <si>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</si>
  <si>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</si>
  <si>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</si>
  <si>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</si>
  <si>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</si>
  <si>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</si>
  <si>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</si>
  <si>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</si>
  <si>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</si>
  <si>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</si>
  <si>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</si>
  <si>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</si>
  <si>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</si>
  <si>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</si>
  <si>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</si>
  <si>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</si>
  <si>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</si>
  <si>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</si>
  <si>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</si>
  <si>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</si>
  <si>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</si>
  <si>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</si>
  <si>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</si>
  <si>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</si>
  <si>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</si>
  <si>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</si>
  <si>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</si>
  <si>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</si>
  <si>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</si>
  <si>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</si>
  <si>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</si>
  <si>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</si>
  <si>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</si>
  <si>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</si>
  <si>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</si>
  <si>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</si>
  <si>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</si>
  <si>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</si>
  <si>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</si>
  <si>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</si>
  <si>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</si>
  <si>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</si>
  <si>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</si>
  <si>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</si>
  <si>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</si>
  <si>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</si>
  <si>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</si>
  <si>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</si>
  <si>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</si>
  <si>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</si>
  <si>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</si>
  <si>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</si>
  <si>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</si>
  <si>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</si>
  <si>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</si>
  <si>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</si>
  <si>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</si>
  <si>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</si>
  <si>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</si>
  <si>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</si>
  <si>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</si>
  <si>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</si>
  <si>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</si>
  <si>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</si>
  <si>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</si>
  <si>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</si>
  <si>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</si>
  <si>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</si>
  <si>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</si>
  <si>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</si>
  <si>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</si>
  <si>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</si>
  <si>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</si>
  <si>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</si>
  <si>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</si>
  <si>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</si>
  <si>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</si>
  <si>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</si>
  <si>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</si>
  <si>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</si>
  <si>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</si>
  <si>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</si>
  <si>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</si>
  <si>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</si>
  <si>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</si>
  <si>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</si>
  <si>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</si>
  <si>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</si>
  <si>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</si>
  <si>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</si>
  <si>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</si>
  <si>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</si>
  <si>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</si>
  <si>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</si>
  <si>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</si>
  <si>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</si>
  <si>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</si>
  <si>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</si>
  <si>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</si>
  <si>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</si>
  <si>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</si>
  <si>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</si>
  <si>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</si>
  <si>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</si>
  <si>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</si>
  <si>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</si>
  <si>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</si>
  <si>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</si>
  <si>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</si>
  <si>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</si>
  <si>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</si>
  <si>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</si>
  <si>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</si>
  <si>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</si>
  <si>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</si>
  <si>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</si>
  <si>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</si>
  <si>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</si>
  <si>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</si>
  <si>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</si>
  <si>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</si>
  <si>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</si>
  <si>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</si>
  <si>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</si>
  <si>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</si>
  <si>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</si>
  <si>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</si>
  <si>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</si>
  <si>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</si>
  <si>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</si>
  <si>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</si>
  <si>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</si>
  <si>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</si>
  <si>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</si>
  <si>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</si>
  <si>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</si>
  <si>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</si>
  <si>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</si>
  <si>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</si>
  <si>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</si>
  <si>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</si>
  <si>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</si>
  <si>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</si>
  <si>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</si>
  <si>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</si>
  <si>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</si>
  <si>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</si>
  <si>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</si>
  <si>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</si>
  <si>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</si>
  <si>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</si>
  <si>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</si>
  <si>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</si>
  <si>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</si>
  <si>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</si>
  <si>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</si>
  <si>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</si>
  <si>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</si>
  <si>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</si>
  <si>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</si>
  <si>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</si>
  <si>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</si>
  <si>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</si>
  <si>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</si>
  <si>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</si>
  <si>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</si>
  <si>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</si>
  <si>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</si>
  <si>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</si>
  <si>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</si>
  <si>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</si>
  <si>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</si>
  <si>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</si>
  <si>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</si>
  <si>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</si>
  <si>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</si>
  <si>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</si>
  <si>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</si>
  <si>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</si>
  <si>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</si>
  <si>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</si>
  <si>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</si>
  <si>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</si>
  <si>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</si>
  <si>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</si>
  <si>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</si>
  <si>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</si>
  <si>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</si>
  <si>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</si>
  <si>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</si>
  <si>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</si>
  <si>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</si>
  <si>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</si>
  <si>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</si>
  <si>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</si>
  <si>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</si>
  <si>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</si>
  <si>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</si>
  <si>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</si>
  <si>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</si>
  <si>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</si>
  <si>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</si>
  <si>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</si>
  <si>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</si>
  <si>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</si>
  <si>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</si>
  <si>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</si>
  <si>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</si>
  <si>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</si>
  <si>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</si>
  <si>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</si>
  <si>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</si>
  <si>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</si>
  <si>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</si>
  <si>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</si>
  <si>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</si>
  <si>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</si>
  <si>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</si>
  <si>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</si>
  <si>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</si>
  <si>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</si>
  <si>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</si>
  <si>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</si>
  <si>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</si>
  <si>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</si>
  <si>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</si>
  <si>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</si>
  <si>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</si>
  <si>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</si>
  <si>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</si>
  <si>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</si>
  <si>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</si>
  <si>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</si>
  <si>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</si>
  <si>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</si>
  <si>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</si>
  <si>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</si>
  <si>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</si>
  <si>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</si>
  <si>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</si>
  <si>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</si>
  <si>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</si>
  <si>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</si>
  <si>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</si>
  <si>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</si>
  <si>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</si>
  <si>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</si>
  <si>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</si>
  <si>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</si>
  <si>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</si>
  <si>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</si>
  <si>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</si>
  <si>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</si>
  <si>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</si>
  <si>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</si>
  <si>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</si>
  <si>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</si>
  <si>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</si>
  <si>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</si>
  <si>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</si>
  <si>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</si>
  <si>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</si>
  <si>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</si>
  <si>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</si>
  <si>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</si>
  <si>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</si>
  <si>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</si>
  <si>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</si>
  <si>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</si>
  <si>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</si>
  <si>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</si>
  <si>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</si>
  <si>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</si>
  <si>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</si>
  <si>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</si>
  <si>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</si>
  <si>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</si>
  <si>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</si>
  <si>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</si>
  <si>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</si>
  <si>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</si>
  <si>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</si>
  <si>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</si>
  <si>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</si>
  <si>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</si>
  <si>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</si>
  <si>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</si>
  <si>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</si>
  <si>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</si>
  <si>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</si>
  <si>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</si>
  <si>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</si>
  <si>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</si>
  <si>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</si>
  <si>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</si>
  <si>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</si>
  <si>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</si>
  <si>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</si>
  <si>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</si>
  <si>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</si>
  <si>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</si>
  <si>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</si>
  <si>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</si>
  <si>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</si>
  <si>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</si>
  <si>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</si>
  <si>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</si>
  <si>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</si>
  <si>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</si>
  <si>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</si>
  <si>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</si>
  <si>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</si>
  <si>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</si>
  <si>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</si>
  <si>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</si>
  <si>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</si>
  <si>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</si>
  <si>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</si>
  <si>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</si>
  <si>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</si>
  <si>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</si>
  <si>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</si>
  <si>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</si>
  <si>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</si>
  <si>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</si>
  <si>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</si>
  <si>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</si>
  <si>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</si>
  <si>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</si>
  <si>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</si>
  <si>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</si>
  <si>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</si>
  <si>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</si>
  <si>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</si>
  <si>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</si>
  <si>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</si>
  <si>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</si>
  <si>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</si>
  <si>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</si>
  <si>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</si>
  <si>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</si>
  <si>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</si>
  <si>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</si>
  <si>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</si>
  <si>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</si>
  <si>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</si>
  <si>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</si>
  <si>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</si>
  <si>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</si>
  <si>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</si>
  <si>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</si>
  <si>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</si>
  <si>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</si>
  <si>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</si>
  <si>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</si>
  <si>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</si>
  <si>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</si>
  <si>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</si>
  <si>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</si>
  <si>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</si>
  <si>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</si>
  <si>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</si>
  <si>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</si>
  <si>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</si>
  <si>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</si>
  <si>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</si>
  <si>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</si>
  <si>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</si>
  <si>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</si>
  <si>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</si>
  <si>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</si>
  <si>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</si>
  <si>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</si>
  <si>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</si>
  <si>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</si>
  <si>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</si>
  <si>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</si>
  <si>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</si>
  <si>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</si>
  <si>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</si>
  <si>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</si>
  <si>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</si>
  <si>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</si>
  <si>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</si>
  <si>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</si>
  <si>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</si>
  <si>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</si>
  <si>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</si>
  <si>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</si>
  <si>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</si>
  <si>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</si>
  <si>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</si>
  <si>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</si>
  <si>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</si>
  <si>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</si>
  <si>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</si>
  <si>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</si>
  <si>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</si>
  <si>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</si>
  <si>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</si>
  <si>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</si>
  <si>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</si>
  <si>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</si>
  <si>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</si>
  <si>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</si>
  <si>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</si>
  <si>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</si>
  <si>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</si>
  <si>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</si>
  <si>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</si>
  <si>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</si>
  <si>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</si>
  <si>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</si>
  <si>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</si>
  <si>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</si>
  <si>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</si>
  <si>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</si>
  <si>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</si>
  <si>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</si>
  <si>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</si>
  <si>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</si>
  <si>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</si>
  <si>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</si>
  <si>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</si>
  <si>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</si>
  <si>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</si>
  <si>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</si>
  <si>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</si>
  <si>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</si>
  <si>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</si>
  <si>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</si>
  <si>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</si>
  <si>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</si>
  <si>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</si>
  <si>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</si>
  <si>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</si>
  <si>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</si>
  <si>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</si>
  <si>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</si>
  <si>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</si>
  <si>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</si>
  <si>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</si>
  <si>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</si>
  <si>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</si>
  <si>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</si>
  <si>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</si>
  <si>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</si>
  <si>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</si>
  <si>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</si>
  <si>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</si>
  <si>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</si>
  <si>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</si>
  <si>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</si>
  <si>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</si>
  <si>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</si>
  <si>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</si>
  <si>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</si>
  <si>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</si>
  <si>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</si>
  <si>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</si>
  <si>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</si>
  <si>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</si>
  <si>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</si>
  <si>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</si>
  <si>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</si>
  <si>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</si>
  <si>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</si>
  <si>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</si>
  <si>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</si>
  <si>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</si>
  <si>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</si>
  <si>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</si>
  <si>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</si>
  <si>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</si>
  <si>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</si>
  <si>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</si>
  <si>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</si>
  <si>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</si>
  <si>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</si>
  <si>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</si>
  <si>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</si>
  <si>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</si>
  <si>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</si>
  <si>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</si>
  <si>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</si>
  <si>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</si>
  <si>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</si>
  <si>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</si>
  <si>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</si>
  <si>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</si>
  <si>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</si>
  <si>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</si>
  <si>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</si>
  <si>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</si>
  <si>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</si>
  <si>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</si>
  <si>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</si>
  <si>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</si>
  <si>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</si>
  <si>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</si>
  <si>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</si>
  <si>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</si>
  <si>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</si>
  <si>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</si>
  <si>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</si>
  <si>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</si>
  <si>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</si>
  <si>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</si>
  <si>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</si>
  <si>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</si>
  <si>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</si>
  <si>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</si>
  <si>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</si>
  <si>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</si>
  <si>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</si>
  <si>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</si>
  <si>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</si>
  <si>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</si>
  <si>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</si>
  <si>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</si>
  <si>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</si>
  <si>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</si>
  <si>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</si>
  <si>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</si>
  <si>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</si>
  <si>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</si>
  <si>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</si>
  <si>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</si>
  <si>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</si>
  <si>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</si>
  <si>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</si>
  <si>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</si>
  <si>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</si>
  <si>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</si>
  <si>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</si>
  <si>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</si>
  <si>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</si>
  <si>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</si>
  <si>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</si>
  <si>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</si>
  <si>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</si>
  <si>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</si>
  <si>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</si>
  <si>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</si>
  <si>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</si>
  <si>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</si>
  <si>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</si>
  <si>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</si>
  <si>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</si>
  <si>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</si>
  <si>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</si>
  <si>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</si>
  <si>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</si>
  <si>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</si>
  <si>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</si>
  <si>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</si>
  <si>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</si>
  <si>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</si>
  <si>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</si>
  <si>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</si>
  <si>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</si>
  <si>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</si>
  <si>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</si>
  <si>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</si>
  <si>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</si>
  <si>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</si>
  <si>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</si>
  <si>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</si>
  <si>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</si>
  <si>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</si>
  <si>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</si>
  <si>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</si>
  <si>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</si>
  <si>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</si>
  <si>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</si>
  <si>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</si>
  <si>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</si>
  <si>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</si>
  <si>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</si>
  <si>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</si>
  <si>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</si>
  <si>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</si>
  <si>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</si>
  <si>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</si>
  <si>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</si>
  <si>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</si>
  <si>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</si>
  <si>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</si>
  <si>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</si>
  <si>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</si>
  <si>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</si>
  <si>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</si>
  <si>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</si>
  <si>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</si>
  <si>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</si>
  <si>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</si>
  <si>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</si>
  <si>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</si>
  <si>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</si>
  <si>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</si>
  <si>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</si>
  <si>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</si>
  <si>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</si>
  <si>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</si>
  <si>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</si>
  <si>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</si>
  <si>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</si>
  <si>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</si>
  <si>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</si>
  <si>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</si>
  <si>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</si>
  <si>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</si>
  <si>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</si>
  <si>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</si>
  <si>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</si>
  <si>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</si>
  <si>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</si>
  <si>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</si>
  <si>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</si>
  <si>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</si>
  <si>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</si>
  <si>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</si>
  <si>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</si>
  <si>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</si>
  <si>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</si>
  <si>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</si>
  <si>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</si>
  <si>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</si>
  <si>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</si>
  <si>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</si>
  <si>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</si>
  <si>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</si>
  <si>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</si>
  <si>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</si>
  <si>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</si>
  <si>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</si>
  <si>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</si>
  <si>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</si>
  <si>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</si>
  <si>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</si>
  <si>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</si>
  <si>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</si>
  <si>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</si>
  <si>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</si>
  <si>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</si>
  <si>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</si>
  <si>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</si>
  <si>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</si>
  <si>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</si>
  <si>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</si>
  <si>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</si>
  <si>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</si>
  <si>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</si>
  <si>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</si>
  <si>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</si>
  <si>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</si>
  <si>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</si>
  <si>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</si>
  <si>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</si>
  <si>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</si>
  <si>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</si>
  <si>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</si>
  <si>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</si>
  <si>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</si>
  <si>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</si>
  <si>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</si>
  <si>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</si>
  <si>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</si>
  <si>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</si>
  <si>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</si>
  <si>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</si>
  <si>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</si>
  <si>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</si>
  <si>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</si>
  <si>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</si>
  <si>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</si>
  <si>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</si>
  <si>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</si>
  <si>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</si>
  <si>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</si>
  <si>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</si>
  <si>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</si>
  <si>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</si>
  <si>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</si>
  <si>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</si>
  <si>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</si>
  <si>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</si>
  <si>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</si>
  <si>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</si>
  <si>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</si>
  <si>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</si>
  <si>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</si>
  <si>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</si>
  <si>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</si>
  <si>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</si>
  <si>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</si>
  <si>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</si>
  <si>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</si>
  <si>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</si>
  <si>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</si>
  <si>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</si>
  <si>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</si>
  <si>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</si>
  <si>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</si>
  <si>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</si>
  <si>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</si>
  <si>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</si>
  <si>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</si>
  <si>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</si>
  <si>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</si>
  <si>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</si>
  <si>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</si>
  <si>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</si>
  <si>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</si>
  <si>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</si>
  <si>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</si>
  <si>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</si>
  <si>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</si>
  <si>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</si>
  <si>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</si>
  <si>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</si>
  <si>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</si>
  <si>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</si>
  <si>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</si>
  <si>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</si>
  <si>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</si>
  <si>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</si>
  <si>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</si>
  <si>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</si>
  <si>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</si>
  <si>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</si>
  <si>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</si>
  <si>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</si>
  <si>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</si>
  <si>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</si>
  <si>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</si>
  <si>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</si>
  <si>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</si>
  <si>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</si>
  <si>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</si>
  <si>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</si>
  <si>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</si>
  <si>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</si>
  <si>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</si>
  <si>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</si>
  <si>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</si>
  <si>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</si>
  <si>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</si>
  <si>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</si>
  <si>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</si>
  <si>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</si>
  <si>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</si>
  <si>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</si>
  <si>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</si>
  <si>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</si>
  <si>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</si>
  <si>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</si>
  <si>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</si>
  <si>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</si>
  <si>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</si>
  <si>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</si>
  <si>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</si>
  <si>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</si>
  <si>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</si>
  <si>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</si>
  <si>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</si>
  <si>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</si>
  <si>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</si>
  <si>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</si>
  <si>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</si>
  <si>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</si>
  <si>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</si>
  <si>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</si>
  <si>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</si>
  <si>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</si>
  <si>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</si>
  <si>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</si>
  <si>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</si>
  <si>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</si>
  <si>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</si>
  <si>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</si>
  <si>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</si>
  <si>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</si>
  <si>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</si>
  <si>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</si>
  <si>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</si>
  <si>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</si>
  <si>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</si>
  <si>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</si>
  <si>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</si>
  <si>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</si>
  <si>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</si>
  <si>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</si>
  <si>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</si>
  <si>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</si>
  <si>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</si>
  <si>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</si>
  <si>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</si>
  <si>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</si>
  <si>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</si>
  <si>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</si>
  <si>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</si>
  <si>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</si>
  <si>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</si>
  <si>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</si>
  <si>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</si>
  <si>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</si>
  <si>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</si>
  <si>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</si>
  <si>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</si>
  <si>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</si>
  <si>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</si>
  <si>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</si>
  <si>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</si>
  <si>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</si>
  <si>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</si>
  <si>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</si>
  <si>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</si>
  <si>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</si>
  <si>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</si>
  <si>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</si>
  <si>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</si>
  <si>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</si>
  <si>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</si>
  <si>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</si>
  <si>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</si>
  <si>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</si>
  <si>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</si>
  <si>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</si>
  <si>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</si>
  <si>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</si>
  <si>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</si>
  <si>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</si>
  <si>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</si>
  <si>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</si>
  <si>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</si>
  <si>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</si>
  <si>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</si>
  <si>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</si>
  <si>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</si>
  <si>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</si>
  <si>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</si>
  <si>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</si>
  <si>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</si>
  <si>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</si>
  <si>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</si>
  <si>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</si>
  <si>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</si>
  <si>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</si>
  <si>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</si>
  <si>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</si>
  <si>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</si>
  <si>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</si>
  <si>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</si>
  <si>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</si>
  <si>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</si>
  <si>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</si>
  <si>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</si>
  <si>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</si>
  <si>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</si>
  <si>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</si>
  <si>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</si>
  <si>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</si>
  <si>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</si>
  <si>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</si>
  <si>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</si>
  <si>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</si>
  <si>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</si>
  <si>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</si>
  <si>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</si>
  <si>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</si>
  <si>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</si>
  <si>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</si>
  <si>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</si>
  <si>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</si>
  <si>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</si>
  <si>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</si>
  <si>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</si>
  <si>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</si>
  <si>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</si>
  <si>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</si>
  <si>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</si>
  <si>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</si>
  <si>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</si>
  <si>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</si>
  <si>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</si>
  <si>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</si>
  <si>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</si>
  <si>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</si>
  <si>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</si>
  <si>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</si>
  <si>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</si>
  <si>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</si>
  <si>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</si>
  <si>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</si>
  <si>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</si>
  <si>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</si>
  <si>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</si>
  <si>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</si>
  <si>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</si>
  <si>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</si>
  <si>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</si>
  <si>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</si>
  <si>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</si>
  <si>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</si>
  <si>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</si>
  <si>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</si>
  <si>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</si>
  <si>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</si>
  <si>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</si>
  <si>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</si>
  <si>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</si>
  <si>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</si>
  <si>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</si>
  <si>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</si>
  <si>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</si>
  <si>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</si>
  <si>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</si>
  <si>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</si>
  <si>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</si>
  <si>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</si>
  <si>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</si>
  <si>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</si>
  <si>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</si>
  <si>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</si>
  <si>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</si>
  <si>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</si>
  <si>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</si>
  <si>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</si>
  <si>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</si>
  <si>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</si>
  <si>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</si>
  <si>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</si>
  <si>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</si>
  <si>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</si>
  <si>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</si>
  <si>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</si>
  <si>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</si>
  <si>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</si>
  <si>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</si>
  <si>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</si>
  <si>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</si>
  <si>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</si>
  <si>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</si>
  <si>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</si>
  <si>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</si>
  <si>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</si>
  <si>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</si>
  <si>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</si>
  <si>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</si>
  <si>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</si>
  <si>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</si>
  <si>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</si>
  <si>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</si>
  <si>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</si>
  <si>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</si>
  <si>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</si>
  <si>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</si>
  <si>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</si>
  <si>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</si>
  <si>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</si>
  <si>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</si>
  <si>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</si>
  <si>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</si>
  <si>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</si>
  <si>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</si>
  <si>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</si>
  <si>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</si>
  <si>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</si>
  <si>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</si>
  <si>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</si>
  <si>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</si>
  <si>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</si>
  <si>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</si>
  <si>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</si>
  <si>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</si>
  <si>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</si>
  <si>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</si>
  <si>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</si>
  <si>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</si>
  <si>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</si>
  <si>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</si>
  <si>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</si>
  <si>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</si>
  <si>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</si>
  <si>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</si>
  <si>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</si>
  <si>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</si>
  <si>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</si>
  <si>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</si>
  <si>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</si>
  <si>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</si>
  <si>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</si>
  <si>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</si>
  <si>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</si>
  <si>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</si>
  <si>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</si>
  <si>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</si>
  <si>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</si>
  <si>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</si>
  <si>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</si>
  <si>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</si>
  <si>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</si>
  <si>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</si>
  <si>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</si>
  <si>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</si>
  <si>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</si>
  <si>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</si>
  <si>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</si>
  <si>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</si>
  <si>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</si>
  <si>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</si>
  <si>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</si>
  <si>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</si>
  <si>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</si>
  <si>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</si>
  <si>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</si>
  <si>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</si>
  <si>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</si>
  <si>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</si>
  <si>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</si>
  <si>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</si>
  <si>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</si>
  <si>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</si>
  <si>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</si>
  <si>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</si>
  <si>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</si>
  <si>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</si>
  <si>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</si>
  <si>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</si>
  <si>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</si>
  <si>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</si>
  <si>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</si>
  <si>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</si>
  <si>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</si>
  <si>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</si>
  <si>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</si>
  <si>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</si>
  <si>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</si>
  <si>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</si>
  <si>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</si>
  <si>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</si>
  <si>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</si>
  <si>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</si>
  <si>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</si>
  <si>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</si>
  <si>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</si>
  <si>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</si>
  <si>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</si>
  <si>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</si>
  <si>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</si>
  <si>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</si>
  <si>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</si>
  <si>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</si>
  <si>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</si>
  <si>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</si>
  <si>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</si>
  <si>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</si>
  <si>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</si>
  <si>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</si>
  <si>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</si>
  <si>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</si>
  <si>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</si>
  <si>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</si>
  <si>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</si>
  <si>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</si>
  <si>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</si>
  <si>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</si>
  <si>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</si>
  <si>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</si>
  <si>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</si>
  <si>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</si>
  <si>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</si>
  <si>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</si>
  <si>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</si>
  <si>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</si>
  <si>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</si>
  <si>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</si>
  <si>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</si>
  <si>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</si>
  <si>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</si>
  <si>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</si>
  <si>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</si>
  <si>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</si>
  <si>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</si>
  <si>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</si>
  <si>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</si>
  <si>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</si>
  <si>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</si>
  <si>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</si>
  <si>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</si>
  <si>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</si>
  <si>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</si>
  <si>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</si>
  <si>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</si>
  <si>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</si>
  <si>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</si>
  <si>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</si>
  <si>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</si>
  <si>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</si>
  <si>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</si>
  <si>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</si>
  <si>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</si>
  <si>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</si>
  <si>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</si>
  <si>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</si>
  <si>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</si>
  <si>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</si>
  <si>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</si>
  <si>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</si>
  <si>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</si>
  <si>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</si>
  <si>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</si>
  <si>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</si>
  <si>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</si>
  <si>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</si>
  <si>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</si>
  <si>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</si>
  <si>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</si>
  <si>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</si>
  <si>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</si>
  <si>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</si>
  <si>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</si>
  <si>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</si>
  <si>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</si>
  <si>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</si>
  <si>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</si>
  <si>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</si>
  <si>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</si>
  <si>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</si>
  <si>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</si>
  <si>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</si>
  <si>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</si>
  <si>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</si>
  <si>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</si>
  <si>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</si>
  <si>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</si>
  <si>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</si>
  <si>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</si>
  <si>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</si>
  <si>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</si>
  <si>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</si>
  <si>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</si>
  <si>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</si>
  <si>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</si>
  <si>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</si>
  <si>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</si>
  <si>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</si>
  <si>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</si>
  <si>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</si>
  <si>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</si>
  <si>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</si>
  <si>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</si>
  <si>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</si>
  <si>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</si>
  <si>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</si>
  <si>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</si>
  <si>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</si>
  <si>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</si>
  <si>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</si>
  <si>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</si>
  <si>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</si>
  <si>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</si>
  <si>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</si>
  <si>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</si>
  <si>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</si>
  <si>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</si>
  <si>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</si>
  <si>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</si>
  <si>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</si>
  <si>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</si>
  <si>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</si>
  <si>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</si>
  <si>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</si>
  <si>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</si>
  <si>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</si>
  <si>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</si>
  <si>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</si>
  <si>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</si>
  <si>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</si>
  <si>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</si>
  <si>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</si>
  <si>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</si>
  <si>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</si>
  <si>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</si>
  <si>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</si>
  <si>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</si>
  <si>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</si>
  <si>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</si>
  <si>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</si>
  <si>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</si>
  <si>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</si>
  <si>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</si>
  <si>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</si>
  <si>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</si>
  <si>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</si>
  <si>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</si>
  <si>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</si>
  <si>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</si>
  <si>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</si>
  <si>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</si>
  <si>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</si>
  <si>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</si>
  <si>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</si>
  <si>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</si>
  <si>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</si>
  <si>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</si>
  <si>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</si>
  <si>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</si>
  <si>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</si>
  <si>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</si>
  <si>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</si>
  <si>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</si>
  <si>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</si>
  <si>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</si>
  <si>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</si>
  <si>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</si>
  <si>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</si>
  <si>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</si>
  <si>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</si>
  <si>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</si>
  <si>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</si>
  <si>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</si>
  <si>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</si>
  <si>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</si>
  <si>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</si>
  <si>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</si>
  <si>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</si>
  <si>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</si>
  <si>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</si>
  <si>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</si>
  <si>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</si>
  <si>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</si>
  <si>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</si>
  <si>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</si>
  <si>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</si>
  <si>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</si>
  <si>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</si>
  <si>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</si>
  <si>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</si>
  <si>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</si>
  <si>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</si>
  <si>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</si>
  <si>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</si>
  <si>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</si>
  <si>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</si>
  <si>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</si>
  <si>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</si>
  <si>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</si>
  <si>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</si>
  <si>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</si>
  <si>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</si>
  <si>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</si>
  <si>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</si>
  <si>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</si>
  <si>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</si>
  <si>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</si>
  <si>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</si>
  <si>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</si>
  <si>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</si>
  <si>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</si>
  <si>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</si>
  <si>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</si>
  <si>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</si>
  <si>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</si>
  <si>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</si>
  <si>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</si>
  <si>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</si>
  <si>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</si>
  <si>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</si>
  <si>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</si>
  <si>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</si>
  <si>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</si>
  <si>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</si>
  <si>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</si>
  <si>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</si>
  <si>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</si>
  <si>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</si>
  <si>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</si>
  <si>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</si>
  <si>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</si>
  <si>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</si>
  <si>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</si>
  <si>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</si>
  <si>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</si>
  <si>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</si>
  <si>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</si>
  <si>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</si>
  <si>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</si>
  <si>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</si>
  <si>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</si>
  <si>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</si>
  <si>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</si>
  <si>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</si>
  <si>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</si>
  <si>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</si>
  <si>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</si>
  <si>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</si>
  <si>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</si>
  <si>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</si>
  <si>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</si>
  <si>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</si>
  <si>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</si>
  <si>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</si>
  <si>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</si>
  <si>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</si>
  <si>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</si>
  <si>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</si>
  <si>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</si>
  <si>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</si>
  <si>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</si>
  <si>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</si>
  <si>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</si>
  <si>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</si>
  <si>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</si>
  <si>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</si>
  <si>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</si>
  <si>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</si>
  <si>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</si>
  <si>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</si>
  <si>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</si>
  <si>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</si>
  <si>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</si>
  <si>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</si>
  <si>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</si>
  <si>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</si>
  <si>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</si>
  <si>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</si>
  <si>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</si>
  <si>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</si>
  <si>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</si>
  <si>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</si>
  <si>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</si>
  <si>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</si>
  <si>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</si>
  <si>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</si>
  <si>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</si>
  <si>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</si>
  <si>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</si>
  <si>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</si>
  <si>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</si>
  <si>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</si>
  <si>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</si>
  <si>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</si>
  <si>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</si>
  <si>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</si>
  <si>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</si>
  <si>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</si>
  <si>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</si>
  <si>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</si>
  <si>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</si>
  <si>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</si>
  <si>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</si>
  <si>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</si>
  <si>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</si>
  <si>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</si>
  <si>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</si>
  <si>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</si>
  <si>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</si>
  <si>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</si>
  <si>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</si>
  <si>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</si>
  <si>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</si>
  <si>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</si>
  <si>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</si>
  <si>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</si>
  <si>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</si>
  <si>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</si>
  <si>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</si>
  <si>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</si>
  <si>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</si>
  <si>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</si>
  <si>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</si>
  <si>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</si>
  <si>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</si>
  <si>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</si>
  <si>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</si>
  <si>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</si>
  <si>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</si>
  <si>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</si>
  <si>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</si>
  <si>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</si>
  <si>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</si>
  <si>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</si>
  <si>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</si>
  <si>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</si>
  <si>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</si>
  <si>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</si>
  <si>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</si>
  <si>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</si>
  <si>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</si>
  <si>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</si>
  <si>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</si>
  <si>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</si>
  <si>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</si>
  <si>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</si>
  <si>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</si>
  <si>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</si>
  <si>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</si>
  <si>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</si>
  <si>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</si>
  <si>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</si>
  <si>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</si>
  <si>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</si>
  <si>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</si>
  <si>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</si>
  <si>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</si>
  <si>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</si>
  <si>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</si>
  <si>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</si>
  <si>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</si>
  <si>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</si>
  <si>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</si>
  <si>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</si>
  <si>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</si>
  <si>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</si>
  <si>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</si>
  <si>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</si>
  <si>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</si>
  <si>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</si>
  <si>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</si>
  <si>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</si>
  <si>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</si>
  <si>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</si>
  <si>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</si>
  <si>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</si>
  <si>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</si>
  <si>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</si>
  <si>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</si>
  <si>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</si>
  <si>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</si>
  <si>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</si>
  <si>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</si>
  <si>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</si>
  <si>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</si>
  <si>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</si>
  <si>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</si>
  <si>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</si>
  <si>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</si>
  <si>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</si>
  <si>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</si>
  <si>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</si>
  <si>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</si>
  <si>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</si>
  <si>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</si>
  <si>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</si>
  <si>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</si>
  <si>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</si>
  <si>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</si>
  <si>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</si>
  <si>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</si>
  <si>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</si>
  <si>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</si>
  <si>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</si>
  <si>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</si>
  <si>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</si>
  <si>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</si>
  <si>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</si>
  <si>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</si>
  <si>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</si>
  <si>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</si>
  <si>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</si>
  <si>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</si>
  <si>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</si>
  <si>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</si>
  <si>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</si>
  <si>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</si>
  <si>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</si>
  <si>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</si>
  <si>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</si>
  <si>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</si>
  <si>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</si>
  <si>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</si>
  <si>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</si>
  <si>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</si>
  <si>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</si>
  <si>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</si>
  <si>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</si>
  <si>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</si>
  <si>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</si>
  <si>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</si>
  <si>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</si>
  <si>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</si>
  <si>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</si>
  <si>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</si>
  <si>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</si>
  <si>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</si>
  <si>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</si>
  <si>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</si>
  <si>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</si>
  <si>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</si>
  <si>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</si>
  <si>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</si>
  <si>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</si>
  <si>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</si>
  <si>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</si>
  <si>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</si>
  <si>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</si>
  <si>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</si>
  <si>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</si>
  <si>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</si>
  <si>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</si>
  <si>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</si>
  <si>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</si>
  <si>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</si>
  <si>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</si>
  <si>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</si>
  <si>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</si>
  <si>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</si>
  <si>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</si>
  <si>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</si>
  <si>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</si>
  <si>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</si>
  <si>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</si>
  <si>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</si>
  <si>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</si>
  <si>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</si>
  <si>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</si>
  <si>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</si>
  <si>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</si>
  <si>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</si>
  <si>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</si>
  <si>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</si>
  <si>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</si>
  <si>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</si>
  <si>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</si>
  <si>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</si>
  <si>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</si>
  <si>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</si>
  <si>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</si>
  <si>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</si>
  <si>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</si>
  <si>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</si>
  <si>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</si>
  <si>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</si>
  <si>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</si>
  <si>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</si>
  <si>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</si>
  <si>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</si>
  <si>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</si>
  <si>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</si>
  <si>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</si>
  <si>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</si>
  <si>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</si>
  <si>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</si>
  <si>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</si>
  <si>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</si>
  <si>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</si>
  <si>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</si>
  <si>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</si>
  <si>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</si>
  <si>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</si>
  <si>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</si>
  <si>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</si>
  <si>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</si>
  <si>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</si>
  <si>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</si>
  <si>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</si>
  <si>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</si>
  <si>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</si>
  <si>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</si>
  <si>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</si>
  <si>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</si>
  <si>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</si>
  <si>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</si>
  <si>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</si>
  <si>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</si>
  <si>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</si>
  <si>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</si>
  <si>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</si>
  <si>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</si>
  <si>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</si>
  <si>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</si>
  <si>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</si>
  <si>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</si>
  <si>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</si>
  <si>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</si>
  <si>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</si>
  <si>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</si>
  <si>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</si>
  <si>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</si>
  <si>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</si>
  <si>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</si>
  <si>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</si>
  <si>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</si>
  <si>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</si>
  <si>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</si>
  <si>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</si>
  <si>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</si>
  <si>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</si>
  <si>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</si>
  <si>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</si>
  <si>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</si>
  <si>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</si>
  <si>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</si>
  <si>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</si>
  <si>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</si>
  <si>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</si>
  <si>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</si>
  <si>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</si>
  <si>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</si>
  <si>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</si>
  <si>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</si>
  <si>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</si>
  <si>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</si>
  <si>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</si>
  <si>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</si>
  <si>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</si>
  <si>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</si>
  <si>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</si>
  <si>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</si>
  <si>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</si>
  <si>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</si>
  <si>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</si>
  <si>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</si>
  <si>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</si>
  <si>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</si>
  <si>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</si>
  <si>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</si>
  <si>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</si>
  <si>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</si>
  <si>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</si>
  <si>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</si>
  <si>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</si>
  <si>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</si>
  <si>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</si>
  <si>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</si>
  <si>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</si>
  <si>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</si>
  <si>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</si>
  <si>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</si>
  <si>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</si>
  <si>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</si>
  <si>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</si>
  <si>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</si>
  <si>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</si>
  <si>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</si>
  <si>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</si>
  <si>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</si>
  <si>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</si>
  <si>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</si>
  <si>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</si>
  <si>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</si>
  <si>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</si>
  <si>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</si>
  <si>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</si>
  <si>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</si>
  <si>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</si>
  <si>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</si>
  <si>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</si>
  <si>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</si>
  <si>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</si>
  <si>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</si>
  <si>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</si>
  <si>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</si>
  <si>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</si>
  <si>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</si>
  <si>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</si>
  <si>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</si>
  <si>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</si>
  <si>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</si>
  <si>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</si>
  <si>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</si>
  <si>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</si>
  <si>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</si>
  <si>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</si>
  <si>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</si>
  <si>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</si>
  <si>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</si>
  <si>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</si>
  <si>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</si>
  <si>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</si>
  <si>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</si>
  <si>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</si>
  <si>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</si>
  <si>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</si>
  <si>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</si>
  <si>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</si>
  <si>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</si>
  <si>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</si>
  <si>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</si>
  <si>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</si>
  <si>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</si>
  <si>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</si>
  <si>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</si>
  <si>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</si>
  <si>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</si>
  <si>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</si>
  <si>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</si>
  <si>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</si>
  <si>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</si>
  <si>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</si>
  <si>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</si>
  <si>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</si>
  <si>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</si>
  <si>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</si>
  <si>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</si>
  <si>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</si>
  <si>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</si>
  <si>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</si>
  <si>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</si>
  <si>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</si>
  <si>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</si>
  <si>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</si>
  <si>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</si>
  <si>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</si>
  <si>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</si>
  <si>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</si>
  <si>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</si>
  <si>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</si>
  <si>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</si>
  <si>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</si>
  <si>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</si>
  <si>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</si>
  <si>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</si>
  <si>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</si>
  <si>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</si>
  <si>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</si>
  <si>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</si>
  <si>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</si>
  <si>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</si>
  <si>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</si>
  <si>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</si>
  <si>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</si>
  <si>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</si>
  <si>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</si>
  <si>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</si>
  <si>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</si>
  <si>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</si>
  <si>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</si>
  <si>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</si>
  <si>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</si>
  <si>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</si>
  <si>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</si>
  <si>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</si>
  <si>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</si>
  <si>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</si>
  <si>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</si>
  <si>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</si>
  <si>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</si>
  <si>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</si>
  <si>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</si>
  <si>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</si>
  <si>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</si>
  <si>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</si>
  <si>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</si>
  <si>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</si>
  <si>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</si>
  <si>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</si>
  <si>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</si>
  <si>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</si>
  <si>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</si>
  <si>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</si>
  <si>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</si>
  <si>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</si>
  <si>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</si>
  <si>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</si>
  <si>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</si>
  <si>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</si>
  <si>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</si>
  <si>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</si>
  <si>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</si>
  <si>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</si>
  <si>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</si>
  <si>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</si>
  <si>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</si>
  <si>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</si>
  <si>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</si>
  <si>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</si>
  <si>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</si>
  <si>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</si>
  <si>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</si>
  <si>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</si>
  <si>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</si>
  <si>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</si>
  <si>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</si>
  <si>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</si>
  <si>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</si>
  <si>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</si>
  <si>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</si>
  <si>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</si>
  <si>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</si>
  <si>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</si>
  <si>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</si>
  <si>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</si>
  <si>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</si>
  <si>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</si>
  <si>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</si>
  <si>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</si>
  <si>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</si>
  <si>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</si>
  <si>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</si>
  <si>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</si>
  <si>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</si>
  <si>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</si>
  <si>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</si>
  <si>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</si>
  <si>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</si>
  <si>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</si>
  <si>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</si>
  <si>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</si>
  <si>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</si>
  <si>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</si>
  <si>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</si>
  <si>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</si>
  <si>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</si>
  <si>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</si>
  <si>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</si>
  <si>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</si>
  <si>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</si>
  <si>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</si>
  <si>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</si>
  <si>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</si>
  <si>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</si>
  <si>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</si>
  <si>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</si>
  <si>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</si>
  <si>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</si>
  <si>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</si>
  <si>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</si>
  <si>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</si>
  <si>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</si>
  <si>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</si>
  <si>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</si>
  <si>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</si>
  <si>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</si>
  <si>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</si>
  <si>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</si>
  <si>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</si>
  <si>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</si>
  <si>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</si>
  <si>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</si>
  <si>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</si>
  <si>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</si>
  <si>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</si>
  <si>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</si>
  <si>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</si>
  <si>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</si>
  <si>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</si>
  <si>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</si>
  <si>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</si>
  <si>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</si>
  <si>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</si>
  <si>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</si>
  <si>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</si>
  <si>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</si>
  <si>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</si>
  <si>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</si>
  <si>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</si>
  <si>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</si>
  <si>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</si>
  <si>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</si>
  <si>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</si>
  <si>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</si>
  <si>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</si>
  <si>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</si>
  <si>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</si>
  <si>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</si>
  <si>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</si>
  <si>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</si>
  <si>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</si>
  <si>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</si>
  <si>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</si>
  <si>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</si>
  <si>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</si>
  <si>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</si>
  <si>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</si>
  <si>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</si>
  <si>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</si>
  <si>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</si>
  <si>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</si>
  <si>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</si>
  <si>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</si>
  <si>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</si>
  <si>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</si>
  <si>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</si>
  <si>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</si>
  <si>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</si>
  <si>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</si>
  <si>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</si>
  <si>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</si>
  <si>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</si>
  <si>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</si>
  <si>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</si>
  <si>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</si>
  <si>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</si>
  <si>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</si>
  <si>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</si>
  <si>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</si>
  <si>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</si>
  <si>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</si>
  <si>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</si>
  <si>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</si>
  <si>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</si>
  <si>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</si>
  <si>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</si>
  <si>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</si>
  <si>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</si>
  <si>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</si>
  <si>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</si>
  <si>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</si>
  <si>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</si>
  <si>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</si>
  <si>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</si>
  <si>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</si>
  <si>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</si>
  <si>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</si>
  <si>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</si>
  <si>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</si>
  <si>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</si>
  <si>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</si>
  <si>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</si>
  <si>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</si>
  <si>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</si>
  <si>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</si>
  <si>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</si>
  <si>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</si>
  <si>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</si>
  <si>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</si>
  <si>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</si>
  <si>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</si>
  <si>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</si>
  <si>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</si>
  <si>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</si>
  <si>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</si>
  <si>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</si>
  <si>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</si>
  <si>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</si>
  <si>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</si>
  <si>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</si>
  <si>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</si>
  <si>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</si>
  <si>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</si>
  <si>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</si>
  <si>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</si>
  <si>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</si>
  <si>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</si>
  <si>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</si>
  <si>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</si>
  <si>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</si>
  <si>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</si>
  <si>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</si>
  <si>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</si>
  <si>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</si>
  <si>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</si>
  <si>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</si>
  <si>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</si>
  <si>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</si>
  <si>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</si>
  <si>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</si>
  <si>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</si>
  <si>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</si>
  <si>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</si>
  <si>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</si>
  <si>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</si>
  <si>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</si>
  <si>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</si>
  <si>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</si>
  <si>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</si>
  <si>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</si>
  <si>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</si>
  <si>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</si>
  <si>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</si>
  <si>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</si>
  <si>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</si>
  <si>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</si>
  <si>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</si>
  <si>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</si>
  <si>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</si>
  <si>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</si>
  <si>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</si>
  <si>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</si>
  <si>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</si>
  <si>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</si>
  <si>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</si>
  <si>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</si>
  <si>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</si>
  <si>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</si>
  <si>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</si>
  <si>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</si>
  <si>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</si>
  <si>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</si>
  <si>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</si>
  <si>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</si>
  <si>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</si>
  <si>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</si>
  <si>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</si>
  <si>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</si>
  <si>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</si>
  <si>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</si>
  <si>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</si>
  <si>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</si>
  <si>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</si>
  <si>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</si>
  <si>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</si>
  <si>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</si>
  <si>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</si>
  <si>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</si>
  <si>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</si>
  <si>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</si>
  <si>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</si>
  <si>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</si>
  <si>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</si>
  <si>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</si>
  <si>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</si>
  <si>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</si>
  <si>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</si>
  <si>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</si>
  <si>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</si>
  <si>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</si>
  <si>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</si>
  <si>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</si>
  <si>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</si>
  <si>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</si>
  <si>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</si>
  <si>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</si>
  <si>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</si>
  <si>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</si>
  <si>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</si>
  <si>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</si>
  <si>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</si>
  <si>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</si>
  <si>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</si>
  <si>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</si>
  <si>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</si>
  <si>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</si>
  <si>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</si>
  <si>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</si>
  <si>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</si>
  <si>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</si>
  <si>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</si>
  <si>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</si>
  <si>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</si>
  <si>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</si>
  <si>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</si>
  <si>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</si>
  <si>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</si>
  <si>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</si>
  <si>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</si>
  <si>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</si>
  <si>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</si>
  <si>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</si>
  <si>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</si>
  <si>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</si>
  <si>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</si>
  <si>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</si>
  <si>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</si>
  <si>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</si>
  <si>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</si>
  <si>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</si>
  <si>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</si>
  <si>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</si>
  <si>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</si>
  <si>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</si>
  <si>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</si>
  <si>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</si>
  <si>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</si>
  <si>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</si>
  <si>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</si>
  <si>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</si>
  <si>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</si>
  <si>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</si>
  <si>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</si>
  <si>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</si>
  <si>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</si>
  <si>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</si>
  <si>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</si>
  <si>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</si>
  <si>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</si>
  <si>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</si>
  <si>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</si>
  <si>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</si>
  <si>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</si>
  <si>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</si>
  <si>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</si>
  <si>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</si>
  <si>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</si>
  <si>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</si>
  <si>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</si>
  <si>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</si>
  <si>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</si>
  <si>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</si>
  <si>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</si>
  <si>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</si>
  <si>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</si>
  <si>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</si>
  <si>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</si>
  <si>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</si>
  <si>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</si>
  <si>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</si>
  <si>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</si>
  <si>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</si>
  <si>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</si>
  <si>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</si>
  <si>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</si>
  <si>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</si>
  <si>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</si>
  <si>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</si>
  <si>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</si>
  <si>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</si>
  <si>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</si>
  <si>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</si>
  <si>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</si>
  <si>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</si>
  <si>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</si>
  <si>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</si>
  <si>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</si>
  <si>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</si>
  <si>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</si>
  <si>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</si>
  <si>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</si>
  <si>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</si>
  <si>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</si>
  <si>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</si>
  <si>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</si>
  <si>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</si>
  <si>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</si>
  <si>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</si>
  <si>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</si>
  <si>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</si>
  <si>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</si>
  <si>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</si>
  <si>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</si>
  <si>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</si>
  <si>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</si>
  <si>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</si>
  <si>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</si>
  <si>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</si>
  <si>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</si>
  <si>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</si>
  <si>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</si>
  <si>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</si>
  <si>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</si>
  <si>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</si>
  <si>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</si>
  <si>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</si>
  <si>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</si>
  <si>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</si>
  <si>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</si>
  <si>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</si>
  <si>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</si>
  <si>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</si>
  <si>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</si>
  <si>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</si>
  <si>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</si>
  <si>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</si>
  <si>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</si>
  <si>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</si>
  <si>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</si>
  <si>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</si>
  <si>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</si>
  <si>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</si>
  <si>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</si>
  <si>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</si>
  <si>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</si>
  <si>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</si>
  <si>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</si>
  <si>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</si>
  <si>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</si>
  <si>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</si>
  <si>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</si>
  <si>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</si>
  <si>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</si>
  <si>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</si>
  <si>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</si>
  <si>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</si>
  <si>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</si>
  <si>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</si>
  <si>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</si>
  <si>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</si>
  <si>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</si>
  <si>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</si>
  <si>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</si>
  <si>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</si>
  <si>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</si>
  <si>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</si>
  <si>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</si>
  <si>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</si>
  <si>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</si>
  <si>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</si>
  <si>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</si>
  <si>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</si>
  <si>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</si>
  <si>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</si>
  <si>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</si>
  <si>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</si>
  <si>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</si>
  <si>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</si>
  <si>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</si>
  <si>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</si>
  <si>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</si>
  <si>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</si>
  <si>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</si>
  <si>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</si>
  <si>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</si>
  <si>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</si>
  <si>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</si>
  <si>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</si>
  <si>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</si>
  <si>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</si>
  <si>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</si>
  <si>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</si>
  <si>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</si>
  <si>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</si>
  <si>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</si>
  <si>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</si>
  <si>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</si>
  <si>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</si>
  <si>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</si>
  <si>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</si>
  <si>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</si>
  <si>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</si>
  <si>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</si>
  <si>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</si>
  <si>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</si>
  <si>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</si>
  <si>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</si>
  <si>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</si>
  <si>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</si>
  <si>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</si>
  <si>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</si>
  <si>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</si>
  <si>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</si>
  <si>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</si>
  <si>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</si>
  <si>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</si>
  <si>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</si>
  <si>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</si>
  <si>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</si>
  <si>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</si>
  <si>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</si>
  <si>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</si>
  <si>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</si>
  <si>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</si>
  <si>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</si>
  <si>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</si>
  <si>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</si>
  <si>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</si>
  <si>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</si>
  <si>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</si>
  <si>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</si>
  <si>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</si>
  <si>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</si>
  <si>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</si>
  <si>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</si>
  <si>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</si>
  <si>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</si>
  <si>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</si>
  <si>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</si>
  <si>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</si>
  <si>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</si>
  <si>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</si>
  <si>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</si>
  <si>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</si>
  <si>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</si>
  <si>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</si>
  <si>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</si>
  <si>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</si>
  <si>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</si>
  <si>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</si>
  <si>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</si>
  <si>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</si>
  <si>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</si>
  <si>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</si>
  <si>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</si>
  <si>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</si>
  <si>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</si>
  <si>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</si>
  <si>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</si>
  <si>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</si>
  <si>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</si>
  <si>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</si>
  <si>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</si>
  <si>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</si>
  <si>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</si>
  <si>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</si>
  <si>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</si>
  <si>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</si>
  <si>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</si>
  <si>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</si>
  <si>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</si>
  <si>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</si>
  <si>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</si>
  <si>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</si>
  <si>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</si>
  <si>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</si>
  <si>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</si>
  <si>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</si>
  <si>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</si>
  <si>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</si>
  <si>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</si>
  <si>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</si>
  <si>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</si>
  <si>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</si>
  <si>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</si>
  <si>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</si>
  <si>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</si>
  <si>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</si>
  <si>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</si>
  <si>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</si>
  <si>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</si>
  <si>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</si>
  <si>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</si>
  <si>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</si>
  <si>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</si>
  <si>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</si>
  <si>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</si>
  <si>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</si>
  <si>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</si>
  <si>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</si>
  <si>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</si>
  <si>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</si>
  <si>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</si>
  <si>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</si>
  <si>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</si>
  <si>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</si>
  <si>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</si>
  <si>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</si>
  <si>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</si>
  <si>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</si>
  <si>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</si>
  <si>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</si>
  <si>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</si>
  <si>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</si>
  <si>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</si>
  <si>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</si>
  <si>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</si>
  <si>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</si>
  <si>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</si>
  <si>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</si>
  <si>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</si>
  <si>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</si>
  <si>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</si>
  <si>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</si>
  <si>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</si>
  <si>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</si>
  <si>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</si>
  <si>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</si>
  <si>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</si>
  <si>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</si>
  <si>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</si>
  <si>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</si>
  <si>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</si>
  <si>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</si>
  <si>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</si>
  <si>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</si>
  <si>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</si>
  <si>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</si>
  <si>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</si>
  <si>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</si>
  <si>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</si>
  <si>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</si>
  <si>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</si>
  <si>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</si>
  <si>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</si>
  <si>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</si>
  <si>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</si>
  <si>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</si>
  <si>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</si>
  <si>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</si>
  <si>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</si>
  <si>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</si>
  <si>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</si>
  <si>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</si>
  <si>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</si>
  <si>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</si>
  <si>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</si>
  <si>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</si>
  <si>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</si>
  <si>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</si>
  <si>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</si>
  <si>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</si>
  <si>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</si>
  <si>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</si>
  <si>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</si>
  <si>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</si>
  <si>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</si>
  <si>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</si>
  <si>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</si>
  <si>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</si>
  <si>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</si>
  <si>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</si>
  <si>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</si>
  <si>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</si>
  <si>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</si>
  <si>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</si>
  <si>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</si>
  <si>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</si>
  <si>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</si>
  <si>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</si>
  <si>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</si>
  <si>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</si>
  <si>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</si>
  <si>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</si>
  <si>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</si>
  <si>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</si>
  <si>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</si>
  <si>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</si>
  <si>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</si>
  <si>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</si>
  <si>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</si>
  <si>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</si>
  <si>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</si>
  <si>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</si>
  <si>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</si>
  <si>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</si>
  <si>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</si>
  <si>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</si>
  <si>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</si>
  <si>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</si>
  <si>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</si>
  <si>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</si>
  <si>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</si>
  <si>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</si>
  <si>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</si>
  <si>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</si>
  <si>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</si>
  <si>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</si>
  <si>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</si>
  <si>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</si>
  <si>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</si>
  <si>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</si>
  <si>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</si>
  <si>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</si>
  <si>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</si>
  <si>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</si>
  <si>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</si>
  <si>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</si>
  <si>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</si>
  <si>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</si>
  <si>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</si>
  <si>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</si>
  <si>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</si>
  <si>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</si>
  <si>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</si>
  <si>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</si>
  <si>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</si>
  <si>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</si>
  <si>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</si>
  <si>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</si>
  <si>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</si>
  <si>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</si>
  <si>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</si>
  <si>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</si>
  <si>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</si>
  <si>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</si>
  <si>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</si>
  <si>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</si>
  <si>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</si>
  <si>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</si>
  <si>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</si>
  <si>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</si>
  <si>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</si>
  <si>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</si>
  <si>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</si>
  <si>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</si>
  <si>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</si>
  <si>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</si>
  <si>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</si>
  <si>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</si>
  <si>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</si>
  <si>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</si>
  <si>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</si>
  <si>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</si>
  <si>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</si>
  <si>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</si>
  <si>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</si>
  <si>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</si>
  <si>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</si>
  <si>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</si>
  <si>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</si>
  <si>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</si>
  <si>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</si>
  <si>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</si>
  <si>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</si>
  <si>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</si>
  <si>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</si>
  <si>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</si>
  <si>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</si>
  <si>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</si>
  <si>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</si>
  <si>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</si>
  <si>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</si>
  <si>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</si>
  <si>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</si>
  <si>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</si>
  <si>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</si>
  <si>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</si>
  <si>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</si>
  <si>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</si>
  <si>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</si>
  <si>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</si>
  <si>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</si>
  <si>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</si>
  <si>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</si>
  <si>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</si>
  <si>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</si>
  <si>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</si>
  <si>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</si>
  <si>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</si>
  <si>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</si>
  <si>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</si>
  <si>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</si>
  <si>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</si>
  <si>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</si>
  <si>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</si>
  <si>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</si>
  <si>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</si>
  <si>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</si>
  <si>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</si>
  <si>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</si>
  <si>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</si>
  <si>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</si>
  <si>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</si>
  <si>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</si>
  <si>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</si>
  <si>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</si>
  <si>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</si>
  <si>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</si>
  <si>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</si>
  <si>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</si>
  <si>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</si>
  <si>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</si>
  <si>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</si>
  <si>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</si>
  <si>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</si>
  <si>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</si>
  <si>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</si>
  <si>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</si>
  <si>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</si>
  <si>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</si>
  <si>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</si>
  <si>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</si>
  <si>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</si>
  <si>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</si>
  <si>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</si>
  <si>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</si>
  <si>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</si>
  <si>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</si>
  <si>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</si>
  <si>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</si>
  <si>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</si>
  <si>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</si>
  <si>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</si>
  <si>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</si>
  <si>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</si>
  <si>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</si>
  <si>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</si>
  <si>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</si>
  <si>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</si>
  <si>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</si>
  <si>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</si>
  <si>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</si>
  <si>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</si>
  <si>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</si>
  <si>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</si>
  <si>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</si>
  <si>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</si>
  <si>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</si>
  <si>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</si>
  <si>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</si>
  <si>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</si>
  <si>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</si>
  <si>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</si>
  <si>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</si>
  <si>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</si>
  <si>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</si>
  <si>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</si>
  <si>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</si>
  <si>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</si>
  <si>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</si>
  <si>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</si>
  <si>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</si>
  <si>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</si>
  <si>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</si>
  <si>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</si>
  <si>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</si>
  <si>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</si>
  <si>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</si>
  <si>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</si>
  <si>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</si>
  <si>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</si>
  <si>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</si>
  <si>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</si>
  <si>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</si>
  <si>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</si>
  <si>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</si>
  <si>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</si>
  <si>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</si>
  <si>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</si>
  <si>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</si>
  <si>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</si>
  <si>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</si>
  <si>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</si>
  <si>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</si>
  <si>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</si>
  <si>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</si>
  <si>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</si>
  <si>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</si>
  <si>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</si>
  <si>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</si>
  <si>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</si>
  <si>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</si>
  <si>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</si>
  <si>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</si>
  <si>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</si>
  <si>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</si>
  <si>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</si>
  <si>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</si>
  <si>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</si>
  <si>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</si>
  <si>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</si>
  <si>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</si>
  <si>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</si>
  <si>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</si>
  <si>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</si>
  <si>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</si>
  <si>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</si>
  <si>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</si>
  <si>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</si>
  <si>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</si>
  <si>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</si>
  <si>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</si>
  <si>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</si>
  <si>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</si>
  <si>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</si>
  <si>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</si>
  <si>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</si>
  <si>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</si>
  <si>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</si>
  <si>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</si>
  <si>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</si>
  <si>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</si>
  <si>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</si>
  <si>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</si>
  <si>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</si>
  <si>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</si>
  <si>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</si>
  <si>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</si>
  <si>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</si>
  <si>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</si>
  <si>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</si>
  <si>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</si>
  <si>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</si>
  <si>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</si>
  <si>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</si>
  <si>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</si>
  <si>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</si>
  <si>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</si>
  <si>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</si>
  <si>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</si>
  <si>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</si>
  <si>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</si>
  <si>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</si>
  <si>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</si>
  <si>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</si>
  <si>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</si>
  <si>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</si>
  <si>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</si>
  <si>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</si>
  <si>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</si>
  <si>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</si>
  <si>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</si>
  <si>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</si>
  <si>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</si>
  <si>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</si>
  <si>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</si>
  <si>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</si>
  <si>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</si>
  <si>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</si>
  <si>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</si>
  <si>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</si>
  <si>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</si>
  <si>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</si>
  <si>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</si>
  <si>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</si>
  <si>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</si>
  <si>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</si>
  <si>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</si>
  <si>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</si>
  <si>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</si>
  <si>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</si>
  <si>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</si>
  <si>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</si>
  <si>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</si>
  <si>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</si>
  <si>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</si>
  <si>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</si>
  <si>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</si>
  <si>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</si>
  <si>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</si>
  <si>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</si>
  <si>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</si>
  <si>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</si>
  <si>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</si>
  <si>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</si>
  <si>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</si>
  <si>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</si>
  <si>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</si>
  <si>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</si>
  <si>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</si>
  <si>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</si>
  <si>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</si>
  <si>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</si>
  <si>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</si>
  <si>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</si>
  <si>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</si>
  <si>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</si>
  <si>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</si>
  <si>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</si>
  <si>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</si>
  <si>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</si>
  <si>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</si>
  <si>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</si>
  <si>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</si>
  <si>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</si>
  <si>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</si>
  <si>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</si>
  <si>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</si>
  <si>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</si>
  <si>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</si>
  <si>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</si>
  <si>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</si>
  <si>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</si>
  <si>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</si>
  <si>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</si>
  <si>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</si>
  <si>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</si>
  <si>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</si>
  <si>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</si>
  <si>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</si>
  <si>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</si>
  <si>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</si>
  <si>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</si>
  <si>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</si>
  <si>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</si>
  <si>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</si>
  <si>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</si>
  <si>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</si>
  <si>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</si>
  <si>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</si>
  <si>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</si>
  <si>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</si>
  <si>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</si>
  <si>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</si>
  <si>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</si>
  <si>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</si>
  <si>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</si>
  <si>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</si>
  <si>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</si>
  <si>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</si>
  <si>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</si>
  <si>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</si>
  <si>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</si>
  <si>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</si>
  <si>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</si>
  <si>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</si>
  <si>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</si>
  <si>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</si>
  <si>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</si>
  <si>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</si>
  <si>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</si>
  <si>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</si>
  <si>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</si>
  <si>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</si>
  <si>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</si>
  <si>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</si>
  <si>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</si>
  <si>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</si>
  <si>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</si>
  <si>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</si>
  <si>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</si>
  <si>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</si>
  <si>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</si>
  <si>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</si>
  <si>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</si>
  <si>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</si>
  <si>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</si>
  <si>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</si>
  <si>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</si>
  <si>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</si>
  <si>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</si>
  <si>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</si>
  <si>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</si>
  <si>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</si>
  <si>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</si>
  <si>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</si>
  <si>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</si>
  <si>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</si>
  <si>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</si>
  <si>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</si>
  <si>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</si>
  <si>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</si>
  <si>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</si>
  <si>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</si>
  <si>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</si>
  <si>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</si>
  <si>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</si>
  <si>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</si>
  <si>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</si>
  <si>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</si>
  <si>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</si>
  <si>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</si>
  <si>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</si>
  <si>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</si>
  <si>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</si>
  <si>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</si>
  <si>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</si>
  <si>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</si>
  <si>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</si>
  <si>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</si>
  <si>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</si>
  <si>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</si>
  <si>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</si>
  <si>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</si>
  <si>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</si>
  <si>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</si>
  <si>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</si>
  <si>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</si>
  <si>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</si>
  <si>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</si>
  <si>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</si>
  <si>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</si>
  <si>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</si>
  <si>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</si>
  <si>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</si>
  <si>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</si>
  <si>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</si>
  <si>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</si>
  <si>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</si>
  <si>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</si>
  <si>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</si>
  <si>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</si>
  <si>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</si>
  <si>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</si>
  <si>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</si>
  <si>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</si>
  <si>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</si>
  <si>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</si>
  <si>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</si>
  <si>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</si>
  <si>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</si>
  <si>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</si>
  <si>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</si>
  <si>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</si>
  <si>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</si>
  <si>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</si>
  <si>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</si>
  <si>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</si>
  <si>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</si>
  <si>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</si>
  <si>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</si>
  <si>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</si>
  <si>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</si>
  <si>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</si>
  <si>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</si>
  <si>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</si>
  <si>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</si>
  <si>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</si>
  <si>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</si>
  <si>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</si>
  <si>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</si>
  <si>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</si>
  <si>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</si>
  <si>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</si>
  <si>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</si>
  <si>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</si>
  <si>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</si>
  <si>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</si>
  <si>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</si>
  <si>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</si>
  <si>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</si>
  <si>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</si>
  <si>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</si>
  <si>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</si>
  <si>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</si>
  <si>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</si>
  <si>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</si>
  <si>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</si>
  <si>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</si>
  <si>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</si>
  <si>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</si>
  <si>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</si>
  <si>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</si>
  <si>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</si>
  <si>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</si>
  <si>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</si>
  <si>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</si>
  <si>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</si>
  <si>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</si>
  <si>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</si>
  <si>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</si>
  <si>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</si>
  <si>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</si>
  <si>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</si>
  <si>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</si>
  <si>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</si>
  <si>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</si>
  <si>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</si>
  <si>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</si>
  <si>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</si>
  <si>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</si>
  <si>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</si>
  <si>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</si>
  <si>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</si>
  <si>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</si>
  <si>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</si>
  <si>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</si>
  <si>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</si>
  <si>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</si>
  <si>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</si>
  <si>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</si>
  <si>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</si>
  <si>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</si>
  <si>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</si>
  <si>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</si>
  <si>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</si>
  <si>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</si>
  <si>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</si>
  <si>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</si>
  <si>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</si>
  <si>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</si>
  <si>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</si>
  <si>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</si>
  <si>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</si>
  <si>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</si>
  <si>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</si>
  <si>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</si>
  <si>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</si>
  <si>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</si>
  <si>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</si>
  <si>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</si>
  <si>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</si>
  <si>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</si>
  <si>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</si>
  <si>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</si>
  <si>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</si>
  <si>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</si>
  <si>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</si>
  <si>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</si>
  <si>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</si>
  <si>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</si>
  <si>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</si>
  <si>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</si>
  <si>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</si>
  <si>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</si>
  <si>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</si>
  <si>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</si>
  <si>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</si>
  <si>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</si>
  <si>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</si>
  <si>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</si>
  <si>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</si>
  <si>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</si>
  <si>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</si>
  <si>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</si>
  <si>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</si>
  <si>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</si>
  <si>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</si>
  <si>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</si>
  <si>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</si>
  <si>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</si>
  <si>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</si>
  <si>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</si>
  <si>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</si>
  <si>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</si>
  <si>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</si>
  <si>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</si>
  <si>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</si>
  <si>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</si>
  <si>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</si>
  <si>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</si>
  <si>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</si>
  <si>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</si>
  <si>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</si>
  <si>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</si>
  <si>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</si>
  <si>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</si>
  <si>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</si>
  <si>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</si>
  <si>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</si>
  <si>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</si>
  <si>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</si>
  <si>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</si>
  <si>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</si>
  <si>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</si>
  <si>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</si>
  <si>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</si>
  <si>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</si>
  <si>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</si>
  <si>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</si>
  <si>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</si>
  <si>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</si>
  <si>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</si>
  <si>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</si>
  <si>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</si>
  <si>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</si>
  <si>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</si>
  <si>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</si>
  <si>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</si>
  <si>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</si>
  <si>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</si>
  <si>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</si>
  <si>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</si>
  <si>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</si>
  <si>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</si>
  <si>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</si>
  <si>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</si>
  <si>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</si>
  <si>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</si>
  <si>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</si>
  <si>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</si>
  <si>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</si>
  <si>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</si>
  <si>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</si>
  <si>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</si>
  <si>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</si>
  <si>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</si>
  <si>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</si>
  <si>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</si>
  <si>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</si>
  <si>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</si>
  <si>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</si>
  <si>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</si>
  <si>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</si>
  <si>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</si>
  <si>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</si>
  <si>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</si>
  <si>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</si>
  <si>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</si>
  <si>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</si>
  <si>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</si>
  <si>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</si>
  <si>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</si>
  <si>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</si>
  <si>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</si>
  <si>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</si>
  <si>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</si>
  <si>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</si>
  <si>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</si>
  <si>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</si>
  <si>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</si>
  <si>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</si>
  <si>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</si>
  <si>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</si>
  <si>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</si>
  <si>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</si>
  <si>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</si>
  <si>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</si>
  <si>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</si>
  <si>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</si>
  <si>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</si>
  <si>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</si>
  <si>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</si>
  <si>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</si>
  <si>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</si>
  <si>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</si>
  <si>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</si>
  <si>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</si>
  <si>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</si>
  <si>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</si>
  <si>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</si>
  <si>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</si>
  <si>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</si>
  <si>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</si>
  <si>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</si>
  <si>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</si>
  <si>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</si>
  <si>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</si>
  <si>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</si>
  <si>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</si>
  <si>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</si>
  <si>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</si>
  <si>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</si>
  <si>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</si>
  <si>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</si>
  <si>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</si>
  <si>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</si>
  <si>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</si>
  <si>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</si>
  <si>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</si>
  <si>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</si>
  <si>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</si>
  <si>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</si>
  <si>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</si>
  <si>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</si>
  <si>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</si>
  <si>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</si>
  <si>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</si>
  <si>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</si>
  <si>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</si>
  <si>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</si>
  <si>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</si>
  <si>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</si>
  <si>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</si>
  <si>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</si>
  <si>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</si>
  <si>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</si>
  <si>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</si>
  <si>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</si>
  <si>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</si>
  <si>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</si>
  <si>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</si>
  <si>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</si>
  <si>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</si>
  <si>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</si>
  <si>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</si>
  <si>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</si>
  <si>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</si>
  <si>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</si>
  <si>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</si>
  <si>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</si>
  <si>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</si>
  <si>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</si>
  <si>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</si>
  <si>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</si>
  <si>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</si>
  <si>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</si>
  <si>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</si>
  <si>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</si>
  <si>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</si>
  <si>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</si>
  <si>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</si>
  <si>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</si>
  <si>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</si>
  <si>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</si>
  <si>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</si>
  <si>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</si>
  <si>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</si>
  <si>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</si>
  <si>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</si>
  <si>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</si>
  <si>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</si>
  <si>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</si>
  <si>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</si>
  <si>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</si>
  <si>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</si>
  <si>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</si>
  <si>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</si>
  <si>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</si>
  <si>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</si>
  <si>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</si>
  <si>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</si>
  <si>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</si>
  <si>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</si>
  <si>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</si>
  <si>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</si>
  <si>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</si>
  <si>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</si>
  <si>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</si>
  <si>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</si>
  <si>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</si>
  <si>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</si>
  <si>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</si>
  <si>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</si>
  <si>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</si>
  <si>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</si>
  <si>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</si>
  <si>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</si>
  <si>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</si>
  <si>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</si>
  <si>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</si>
  <si>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</si>
  <si>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</si>
  <si>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</si>
  <si>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</si>
  <si>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</si>
  <si>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</si>
  <si>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</si>
  <si>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</si>
  <si>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</si>
  <si>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</si>
  <si>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</si>
  <si>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</si>
  <si>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</si>
  <si>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</si>
  <si>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</si>
  <si>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</si>
  <si>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</si>
  <si>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</si>
  <si>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</si>
  <si>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</si>
  <si>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</si>
  <si>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</si>
  <si>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</si>
  <si>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</si>
  <si>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</si>
  <si>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</si>
  <si>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</si>
  <si>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</si>
  <si>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</si>
  <si>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</si>
  <si>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</si>
  <si>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</si>
  <si>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</si>
  <si>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</si>
  <si>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</si>
  <si>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</si>
  <si>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</si>
  <si>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</si>
  <si>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</si>
  <si>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</si>
  <si>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</si>
  <si>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</si>
  <si>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</si>
  <si>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</si>
  <si>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</si>
  <si>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</si>
  <si>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</si>
  <si>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</si>
  <si>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</si>
  <si>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</si>
  <si>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</si>
  <si>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</si>
  <si>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</si>
  <si>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</si>
  <si>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</si>
  <si>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</si>
  <si>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</si>
  <si>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</si>
  <si>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</si>
  <si>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</si>
  <si>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</si>
  <si>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</si>
  <si>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</si>
  <si>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</si>
  <si>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</si>
  <si>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</si>
  <si>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</si>
  <si>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</si>
  <si>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</si>
  <si>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</si>
  <si>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</si>
  <si>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</si>
  <si>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</si>
  <si>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</si>
  <si>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</si>
  <si>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</si>
  <si>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</si>
  <si>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</si>
  <si>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</si>
  <si>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</si>
  <si>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</si>
  <si>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</si>
  <si>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</si>
  <si>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</si>
  <si>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</si>
  <si>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</si>
  <si>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</si>
  <si>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</si>
  <si>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</si>
  <si>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</si>
  <si>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</si>
  <si>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</si>
  <si>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</si>
  <si>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</si>
  <si>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</si>
  <si>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</si>
  <si>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</si>
  <si>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</si>
  <si>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</si>
  <si>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</si>
  <si>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</si>
  <si>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</si>
  <si>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</si>
  <si>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</si>
  <si>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</si>
  <si>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</si>
  <si>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</si>
  <si>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</si>
  <si>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</si>
  <si>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</si>
  <si>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</si>
  <si>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</si>
  <si>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</si>
  <si>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</si>
  <si>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</si>
  <si>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</si>
  <si>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</si>
  <si>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</si>
  <si>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</si>
  <si>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</si>
  <si>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</si>
  <si>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</si>
  <si>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</si>
  <si>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</si>
  <si>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</si>
  <si>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</si>
  <si>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</si>
  <si>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</si>
  <si>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</si>
  <si>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</si>
  <si>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</si>
  <si>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</si>
  <si>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</si>
  <si>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</si>
  <si>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</si>
  <si>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</si>
  <si>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</si>
  <si>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</si>
  <si>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</si>
  <si>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</si>
  <si>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</si>
  <si>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</si>
  <si>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</si>
  <si>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</si>
  <si>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</si>
  <si>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</si>
  <si>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</si>
  <si>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</si>
  <si>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</si>
  <si>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</si>
  <si>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</si>
  <si>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</si>
  <si>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</si>
  <si>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</si>
  <si>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</si>
  <si>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</si>
  <si>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</si>
  <si>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</si>
  <si>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</si>
  <si>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</si>
  <si>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</si>
  <si>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</si>
  <si>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</si>
  <si>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</si>
  <si>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</si>
  <si>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</si>
  <si>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</si>
  <si>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</si>
  <si>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</si>
  <si>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</si>
  <si>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</si>
  <si>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</si>
  <si>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</si>
  <si>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</si>
  <si>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</si>
  <si>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</si>
  <si>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</si>
  <si>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</si>
  <si>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</si>
  <si>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</si>
  <si>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</si>
  <si>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</si>
  <si>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</si>
  <si>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</si>
  <si>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</si>
  <si>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</si>
  <si>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</si>
  <si>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</si>
  <si>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</si>
  <si>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</si>
  <si>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</si>
  <si>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</si>
  <si>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</si>
  <si>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</si>
  <si>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</si>
  <si>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</si>
  <si>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</si>
  <si>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</si>
  <si>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</si>
  <si>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</si>
  <si>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</si>
  <si>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</si>
  <si>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</si>
  <si>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</si>
  <si>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</si>
  <si>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</si>
  <si>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</si>
  <si>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</si>
  <si>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</si>
  <si>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</si>
  <si>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</si>
  <si>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</si>
  <si>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</si>
  <si>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</si>
  <si>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</si>
  <si>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</si>
  <si>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</si>
  <si>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</si>
  <si>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</si>
  <si>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</si>
  <si>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</si>
  <si>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</si>
  <si>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</si>
  <si>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</si>
  <si>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</si>
  <si>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</si>
  <si>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</si>
  <si>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</si>
  <si>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</si>
  <si>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</si>
  <si>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</si>
  <si>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</si>
  <si>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</si>
  <si>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</si>
  <si>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</si>
  <si>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</si>
  <si>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</si>
  <si>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</si>
  <si>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</si>
  <si>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</si>
  <si>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</si>
  <si>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</si>
  <si>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</si>
  <si>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</si>
  <si>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</si>
  <si>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</si>
  <si>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</si>
  <si>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</si>
  <si>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</si>
  <si>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</si>
  <si>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</si>
  <si>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</si>
  <si>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</si>
  <si>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</si>
  <si>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</si>
  <si>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</si>
  <si>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</si>
  <si>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</si>
  <si>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</si>
  <si>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</si>
  <si>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</si>
  <si>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</si>
  <si>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</si>
  <si>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</si>
  <si>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</si>
  <si>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</si>
  <si>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</si>
  <si>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</si>
  <si>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</si>
  <si>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</si>
  <si>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</si>
  <si>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</si>
  <si>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</si>
  <si>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</si>
  <si>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</si>
  <si>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</si>
  <si>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</si>
  <si>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</si>
  <si>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</si>
  <si>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</si>
  <si>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</si>
  <si>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</si>
  <si>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</si>
  <si>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</si>
  <si>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</si>
  <si>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</si>
  <si>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</si>
  <si>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</si>
  <si>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</si>
  <si>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</si>
  <si>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</si>
  <si>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</si>
  <si>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</si>
  <si>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</si>
  <si>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</si>
  <si>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</si>
  <si>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</si>
  <si>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</si>
  <si>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</si>
  <si>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</si>
  <si>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</si>
  <si>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</si>
  <si>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</si>
  <si>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</si>
  <si>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</si>
  <si>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</si>
  <si>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</si>
  <si>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</si>
  <si>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</si>
  <si>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</si>
  <si>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</si>
  <si>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</si>
  <si>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</si>
  <si>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</si>
  <si>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</si>
  <si>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</si>
  <si>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</si>
  <si>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</si>
  <si>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</si>
  <si>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</si>
  <si>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</si>
  <si>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</si>
  <si>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</si>
  <si>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</si>
  <si>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</si>
  <si>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</si>
  <si>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</si>
  <si>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</si>
  <si>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</si>
  <si>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</si>
  <si>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</si>
  <si>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</si>
  <si>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</si>
  <si>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</si>
  <si>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</si>
  <si>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</si>
  <si>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</si>
  <si>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</si>
  <si>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</si>
  <si>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</si>
  <si>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</si>
  <si>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</si>
  <si>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</si>
  <si>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</si>
  <si>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</si>
  <si>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</si>
  <si>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</si>
  <si>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</si>
  <si>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</si>
  <si>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</si>
  <si>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</si>
  <si>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</si>
  <si>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</si>
  <si>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</si>
  <si>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</si>
  <si>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</si>
  <si>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</si>
  <si>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</si>
  <si>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</si>
  <si>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</si>
  <si>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</si>
  <si>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</si>
  <si>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</si>
  <si>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</si>
  <si>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</si>
  <si>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</si>
  <si>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</si>
  <si>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</si>
  <si>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</si>
  <si>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</si>
  <si>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</si>
  <si>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</si>
  <si>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</si>
  <si>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</si>
  <si>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</si>
  <si>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</si>
  <si>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</si>
  <si>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</si>
  <si>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</si>
  <si>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</si>
  <si>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</si>
  <si>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</si>
  <si>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</si>
  <si>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</si>
  <si>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</si>
  <si>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</si>
  <si>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</si>
  <si>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</si>
  <si>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</si>
  <si>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</si>
  <si>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</si>
  <si>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</si>
  <si>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</si>
  <si>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</si>
  <si>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</si>
  <si>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</si>
  <si>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</si>
  <si>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</si>
  <si>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</si>
  <si>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</si>
  <si>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</si>
  <si>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</si>
  <si>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</si>
  <si>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</si>
  <si>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</si>
  <si>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</si>
  <si>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</si>
  <si>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</si>
  <si>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</si>
  <si>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</si>
  <si>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</si>
  <si>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</si>
  <si>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</si>
  <si>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</si>
  <si>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</si>
  <si>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</si>
  <si>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</si>
  <si>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</si>
  <si>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</si>
  <si>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</si>
  <si>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</si>
  <si>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</si>
  <si>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</si>
  <si>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</si>
  <si>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</si>
  <si>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</si>
  <si>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</si>
  <si>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</si>
  <si>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</si>
  <si>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</si>
  <si>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</si>
  <si>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</si>
  <si>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</si>
  <si>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</si>
  <si>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</si>
  <si>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</si>
  <si>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</si>
  <si>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</si>
  <si>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</si>
  <si>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</si>
  <si>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</si>
  <si>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</si>
  <si>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</si>
  <si>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</si>
  <si>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</si>
  <si>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</si>
  <si>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</si>
  <si>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</si>
  <si>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</si>
  <si>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</si>
  <si>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</si>
  <si>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</si>
  <si>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</si>
  <si>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</si>
  <si>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</si>
  <si>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</si>
  <si>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</si>
  <si>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</si>
  <si>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</si>
  <si>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</si>
  <si>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</si>
  <si>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</si>
  <si>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</si>
  <si>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</si>
  <si>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</si>
  <si>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</si>
  <si>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</si>
  <si>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</si>
  <si>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</si>
  <si>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</si>
  <si>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</si>
  <si>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</si>
  <si>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</si>
  <si>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</si>
  <si>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</si>
  <si>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</si>
  <si>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</si>
  <si>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</si>
  <si>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</si>
  <si>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</si>
  <si>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</si>
  <si>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</si>
  <si>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</si>
  <si>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</si>
  <si>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</si>
  <si>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</si>
  <si>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</si>
  <si>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</si>
  <si>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</si>
  <si>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</si>
  <si>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</si>
  <si>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</si>
  <si>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</si>
  <si>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</si>
  <si>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</si>
  <si>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</si>
  <si>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</si>
  <si>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</si>
  <si>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</si>
  <si>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</si>
  <si>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</si>
  <si>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</si>
  <si>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</si>
  <si>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</si>
  <si>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</si>
  <si>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</si>
  <si>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</si>
  <si>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</si>
  <si>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</si>
  <si>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</si>
  <si>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</si>
  <si>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</si>
  <si>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</si>
  <si>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</si>
  <si>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</si>
  <si>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</si>
  <si>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</si>
  <si>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</si>
  <si>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</si>
  <si>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</si>
  <si>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</si>
  <si>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</si>
  <si>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</si>
  <si>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</si>
  <si>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</si>
  <si>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</si>
  <si>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</si>
  <si>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</si>
  <si>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</si>
  <si>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</si>
  <si>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</si>
  <si>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</si>
  <si>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</si>
  <si>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</si>
  <si>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</si>
  <si>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</si>
  <si>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</si>
  <si>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</si>
  <si>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</si>
  <si>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</si>
  <si>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</si>
  <si>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</si>
  <si>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</si>
  <si>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</si>
  <si>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</si>
  <si>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</si>
  <si>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</si>
  <si>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</si>
  <si>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</si>
  <si>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</si>
  <si>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</si>
  <si>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</si>
  <si>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</si>
  <si>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</si>
  <si>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</si>
  <si>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</si>
  <si>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</si>
  <si>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</si>
  <si>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</si>
  <si>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</si>
  <si>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</si>
  <si>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</si>
  <si>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</si>
  <si>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</si>
  <si>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</si>
  <si>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</si>
  <si>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</si>
  <si>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</si>
  <si>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</si>
  <si>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</si>
  <si>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</si>
  <si>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</si>
  <si>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</si>
  <si>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</si>
  <si>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</si>
  <si>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</si>
  <si>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</si>
  <si>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</si>
  <si>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</si>
  <si>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</si>
  <si>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</si>
  <si>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</si>
  <si>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</si>
  <si>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</si>
  <si>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</si>
  <si>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</si>
  <si>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</si>
  <si>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</si>
  <si>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</si>
  <si>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</si>
  <si>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</si>
  <si>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</si>
  <si>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</si>
  <si>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</si>
  <si>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</si>
  <si>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</si>
  <si>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</si>
  <si>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</si>
  <si>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</si>
  <si>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</si>
  <si>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</si>
  <si>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</si>
  <si>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</si>
  <si>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</si>
  <si>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</si>
  <si>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</si>
  <si>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</si>
  <si>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</si>
  <si>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</si>
  <si>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</si>
  <si>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</si>
  <si>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</si>
  <si>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</si>
  <si>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</si>
  <si>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</si>
  <si>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</si>
  <si>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</si>
  <si>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</si>
  <si>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</si>
  <si>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</si>
  <si>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</si>
  <si>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</si>
  <si>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</si>
  <si>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</si>
  <si>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</si>
  <si>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</si>
  <si>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</si>
  <si>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</si>
  <si>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</si>
  <si>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</si>
  <si>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</si>
  <si>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</si>
  <si>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</si>
  <si>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</si>
  <si>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</si>
  <si>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</si>
  <si>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</si>
  <si>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</si>
  <si>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</si>
  <si>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</si>
  <si>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</si>
  <si>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</si>
  <si>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</si>
  <si>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</si>
  <si>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</si>
  <si>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</si>
  <si>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</si>
  <si>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</si>
  <si>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</si>
  <si>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</si>
  <si>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</si>
  <si>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</si>
  <si>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</si>
  <si>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</si>
  <si>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</si>
  <si>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</si>
  <si>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</si>
  <si>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</si>
  <si>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</si>
  <si>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</si>
  <si>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</si>
  <si>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</si>
  <si>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</si>
  <si>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</si>
  <si>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</si>
  <si>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</si>
  <si>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</si>
  <si>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</si>
  <si>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</si>
  <si>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</si>
  <si>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</si>
  <si>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</si>
  <si>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</si>
  <si>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</si>
  <si>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</si>
  <si>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</si>
  <si>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</si>
  <si>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</si>
  <si>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</si>
  <si>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</si>
  <si>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</si>
  <si>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</si>
  <si>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</si>
  <si>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</si>
  <si>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</si>
  <si>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</si>
  <si>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</si>
  <si>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</si>
  <si>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</si>
  <si>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</si>
  <si>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</si>
  <si>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</si>
  <si>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</si>
  <si>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</si>
  <si>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</si>
  <si>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</si>
  <si>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</si>
  <si>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</si>
  <si>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</si>
  <si>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</si>
  <si>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</si>
  <si>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</si>
  <si>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</si>
  <si>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</si>
  <si>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</si>
  <si>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</si>
  <si>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</si>
  <si>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</si>
  <si>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</si>
  <si>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</si>
  <si>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</si>
  <si>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</si>
  <si>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</si>
  <si>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</si>
  <si>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</si>
  <si>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</si>
  <si>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</si>
  <si>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</si>
  <si>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</si>
  <si>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</si>
  <si>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</si>
  <si>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</si>
  <si>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</si>
  <si>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</si>
  <si>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</si>
  <si>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</si>
  <si>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</si>
  <si>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</si>
  <si>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</si>
  <si>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</si>
  <si>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</si>
  <si>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</si>
  <si>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</si>
  <si>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</si>
  <si>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</si>
  <si>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</si>
  <si>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</si>
  <si>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</si>
  <si>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</si>
  <si>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</si>
  <si>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</si>
  <si>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</si>
  <si>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</si>
  <si>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</si>
  <si>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</si>
  <si>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</si>
  <si>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</si>
  <si>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</si>
  <si>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</si>
  <si>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</si>
  <si>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</si>
  <si>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</si>
  <si>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</si>
  <si>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</si>
  <si>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</si>
  <si>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</si>
  <si>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</si>
  <si>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</si>
  <si>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</si>
  <si>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</si>
  <si>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</si>
  <si>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</si>
  <si>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</si>
  <si>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</si>
  <si>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</si>
  <si>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</si>
  <si>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</si>
  <si>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</si>
  <si>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</si>
  <si>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</si>
  <si>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</si>
  <si>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</si>
  <si>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</si>
  <si>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</si>
  <si>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</si>
  <si>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</si>
  <si>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</si>
  <si>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</si>
  <si>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</si>
  <si>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</si>
  <si>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</si>
  <si>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</si>
  <si>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</si>
  <si>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</si>
  <si>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</si>
  <si>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</si>
  <si>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</si>
  <si>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</si>
  <si>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</si>
  <si>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</si>
  <si>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</si>
  <si>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</si>
  <si>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</si>
  <si>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</si>
  <si>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</si>
  <si>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</si>
  <si>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</si>
  <si>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</si>
  <si>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</si>
  <si>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</si>
  <si>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</si>
  <si>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</si>
  <si>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</si>
  <si>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</si>
  <si>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</si>
  <si>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</si>
  <si>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</si>
  <si>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</si>
  <si>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</si>
  <si>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</si>
  <si>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</si>
  <si>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</si>
  <si>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</si>
  <si>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</si>
  <si>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</si>
  <si>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</si>
  <si>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</si>
  <si>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</si>
  <si>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</si>
  <si>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</si>
  <si>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</si>
  <si>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</si>
  <si>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</si>
  <si>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</si>
  <si>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</si>
  <si>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</si>
  <si>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</si>
  <si>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</si>
  <si>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</si>
  <si>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</si>
  <si>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</si>
  <si>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</si>
  <si>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</si>
  <si>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</si>
  <si>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</si>
  <si>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</si>
  <si>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</si>
  <si>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</si>
  <si>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</si>
  <si>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</si>
  <si>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</si>
  <si>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</si>
  <si>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</si>
  <si>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</si>
  <si>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</si>
  <si>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</si>
  <si>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</si>
  <si>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</si>
  <si>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</si>
  <si>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</si>
  <si>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</si>
  <si>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</si>
  <si>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</si>
  <si>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</si>
  <si>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</si>
  <si>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</si>
  <si>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</si>
  <si>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</si>
  <si>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</si>
  <si>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</si>
  <si>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</si>
  <si>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</si>
  <si>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</si>
  <si>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</si>
  <si>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</si>
  <si>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</si>
  <si>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</si>
  <si>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</si>
  <si>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</si>
  <si>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</si>
  <si>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</si>
  <si>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</si>
  <si>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</si>
  <si>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</si>
  <si>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</si>
  <si>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</si>
  <si>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</si>
  <si>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</si>
  <si>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</si>
  <si>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</si>
  <si>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</si>
  <si>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</si>
  <si>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</si>
  <si>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</si>
  <si>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</si>
  <si>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</si>
  <si>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</si>
  <si>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</si>
  <si>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</si>
  <si>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</si>
  <si>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</si>
  <si>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</si>
  <si>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</si>
  <si>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</si>
  <si>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</si>
  <si>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</si>
  <si>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</si>
  <si>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</si>
  <si>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</si>
  <si>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</si>
  <si>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</si>
  <si>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</si>
  <si>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</si>
  <si>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</si>
  <si>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</si>
  <si>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</si>
  <si>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</si>
  <si>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</si>
  <si>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</si>
  <si>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</si>
  <si>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</si>
  <si>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</si>
  <si>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</si>
  <si>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</si>
  <si>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</si>
  <si>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</si>
  <si>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</si>
  <si>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</si>
  <si>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</si>
  <si>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</si>
  <si>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</si>
  <si>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</si>
  <si>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</si>
  <si>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</si>
  <si>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</si>
  <si>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</si>
  <si>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</si>
  <si>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</si>
  <si>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</si>
  <si>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</si>
  <si>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</si>
  <si>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</si>
  <si>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</si>
  <si>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</si>
  <si>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</si>
  <si>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</si>
  <si>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</si>
  <si>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</si>
  <si>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</si>
  <si>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</si>
  <si>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</si>
  <si>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</si>
  <si>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</si>
  <si>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</si>
  <si>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</si>
  <si>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</si>
  <si>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</si>
  <si>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</si>
  <si>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</si>
  <si>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</si>
  <si>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</si>
  <si>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</si>
  <si>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</si>
  <si>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</si>
  <si>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</si>
  <si>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</si>
  <si>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</si>
  <si>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</si>
  <si>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</si>
  <si>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</si>
  <si>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</si>
  <si>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</si>
  <si>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</si>
  <si>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</si>
  <si>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</si>
  <si>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</si>
  <si>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</si>
  <si>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</si>
  <si>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</si>
  <si>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</si>
  <si>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</si>
  <si>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</si>
  <si>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</si>
  <si>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</si>
  <si>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</si>
  <si>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</si>
  <si>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</si>
  <si>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</si>
  <si>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</si>
  <si>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</si>
  <si>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</si>
  <si>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</si>
  <si>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</si>
  <si>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</si>
  <si>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</si>
  <si>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</si>
  <si>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</si>
  <si>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</si>
  <si>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</si>
  <si>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</si>
  <si>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</si>
  <si>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</si>
  <si>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</si>
  <si>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</si>
  <si>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</si>
  <si>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</si>
  <si>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</si>
  <si>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</si>
  <si>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</si>
  <si>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</si>
  <si>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</si>
  <si>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</si>
  <si>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</si>
  <si>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</si>
  <si>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</si>
  <si>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</si>
  <si>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</si>
  <si>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</si>
  <si>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</si>
  <si>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</si>
  <si>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</si>
  <si>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</si>
  <si>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</si>
  <si>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</si>
  <si>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</si>
  <si>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</si>
  <si>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</si>
  <si>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</si>
  <si>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</si>
  <si>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</si>
  <si>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</si>
  <si>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</si>
  <si>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</si>
  <si>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</si>
  <si>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</si>
  <si>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</si>
  <si>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</si>
  <si>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</si>
  <si>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</si>
  <si>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</si>
  <si>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</si>
  <si>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</si>
  <si>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</si>
  <si>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</si>
  <si>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</si>
  <si>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</si>
  <si>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</si>
  <si>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</si>
  <si>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</si>
  <si>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</si>
  <si>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</si>
  <si>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</si>
  <si>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</si>
  <si>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</si>
  <si>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</si>
  <si>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</si>
  <si>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</si>
  <si>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</si>
  <si>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</si>
  <si>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</si>
  <si>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</si>
  <si>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</si>
  <si>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</si>
  <si>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</si>
  <si>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</si>
  <si>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</si>
  <si>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</si>
  <si>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</si>
  <si>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</si>
  <si>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</si>
  <si>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</si>
  <si>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</si>
  <si>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</si>
  <si>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</si>
  <si>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</si>
  <si>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</si>
  <si>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</si>
  <si>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</si>
  <si>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</si>
  <si>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</si>
  <si>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</si>
  <si>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</si>
  <si>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</si>
  <si>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</si>
  <si>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</si>
  <si>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</si>
  <si>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</si>
  <si>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</si>
  <si>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</si>
  <si>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</si>
  <si>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</si>
  <si>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</si>
  <si>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</si>
  <si>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</si>
  <si>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</si>
  <si>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</si>
  <si>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</si>
  <si>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</si>
  <si>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</si>
  <si>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</si>
  <si>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</si>
  <si>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</si>
  <si>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</si>
  <si>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</si>
  <si>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</si>
  <si>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</si>
  <si>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</si>
  <si>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</si>
  <si>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</si>
  <si>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</si>
  <si>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</si>
  <si>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</si>
  <si>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</si>
  <si>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</si>
  <si>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</si>
  <si>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</si>
  <si>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</si>
  <si>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</si>
  <si>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</si>
  <si>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</si>
  <si>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</si>
  <si>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</si>
  <si>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</si>
  <si>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</si>
  <si>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</si>
  <si>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</si>
  <si>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</si>
  <si>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</si>
  <si>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</si>
  <si>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</si>
  <si>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</si>
  <si>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</si>
  <si>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</si>
  <si>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</si>
  <si>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</si>
  <si>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</si>
  <si>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</si>
  <si>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</si>
  <si>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</si>
  <si>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</si>
  <si>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</si>
  <si>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</si>
  <si>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</si>
  <si>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</si>
  <si>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</si>
  <si>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</si>
  <si>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</si>
  <si>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</si>
  <si>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</si>
  <si>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</si>
  <si>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</si>
  <si>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</si>
  <si>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</si>
  <si>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</si>
  <si>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</si>
  <si>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</si>
  <si>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</si>
  <si>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</si>
  <si>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</si>
  <si>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</si>
  <si>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</si>
  <si>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</si>
  <si>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</si>
  <si>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</si>
  <si>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</si>
  <si>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</si>
  <si>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</si>
  <si>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</si>
  <si>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</si>
  <si>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</si>
  <si>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</si>
  <si>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</si>
  <si>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</si>
  <si>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</si>
  <si>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</si>
  <si>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</si>
  <si>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</si>
  <si>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</si>
  <si>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</si>
  <si>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</si>
  <si>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</si>
  <si>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</si>
  <si>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</si>
  <si>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</si>
  <si>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</si>
  <si>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</si>
  <si>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</si>
  <si>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</si>
  <si>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</si>
  <si>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</si>
  <si>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</si>
  <si>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</si>
  <si>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</si>
  <si>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</si>
  <si>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</si>
  <si>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</si>
  <si>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</si>
  <si>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</si>
  <si>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</si>
  <si>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</si>
  <si>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</si>
  <si>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</si>
  <si>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</si>
  <si>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</si>
  <si>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</si>
  <si>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</si>
  <si>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</si>
  <si>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</si>
  <si>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</si>
  <si>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</si>
  <si>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</si>
  <si>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</si>
  <si>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</si>
  <si>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</si>
  <si>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</si>
  <si>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</si>
  <si>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</si>
  <si>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</si>
  <si>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</si>
  <si>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</si>
  <si>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</si>
  <si>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</si>
  <si>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</si>
  <si>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</si>
  <si>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</si>
  <si>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</si>
  <si>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</si>
  <si>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</si>
  <si>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</si>
  <si>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</si>
  <si>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</si>
  <si>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</si>
  <si>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</si>
  <si>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</si>
  <si>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</si>
  <si>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</si>
  <si>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</si>
  <si>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</si>
  <si>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</si>
  <si>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</si>
  <si>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</si>
  <si>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</si>
  <si>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</si>
  <si>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</si>
  <si>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</si>
  <si>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</si>
  <si>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</si>
  <si>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</si>
  <si>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</si>
  <si>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</si>
  <si>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</si>
  <si>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</si>
  <si>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</si>
  <si>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</si>
  <si>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</si>
  <si>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</si>
  <si>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</si>
  <si>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</si>
  <si>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</si>
  <si>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</si>
  <si>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</si>
  <si>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</si>
  <si>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</si>
  <si>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</si>
  <si>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</si>
  <si>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</si>
  <si>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</si>
  <si>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</si>
  <si>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</si>
  <si>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</si>
  <si>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</si>
  <si>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</si>
  <si>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</si>
  <si>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</si>
  <si>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</si>
  <si>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</si>
  <si>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</si>
  <si>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</si>
  <si>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</si>
  <si>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</si>
  <si>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</si>
  <si>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</si>
  <si>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</si>
  <si>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</si>
  <si>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</si>
  <si>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</si>
  <si>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</si>
  <si>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</si>
  <si>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</si>
  <si>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</si>
  <si>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</si>
  <si>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</si>
  <si>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</si>
  <si>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</si>
  <si>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</si>
  <si>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</si>
  <si>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</si>
  <si>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</si>
  <si>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</si>
  <si>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</si>
  <si>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</si>
  <si>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</si>
  <si>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</si>
  <si>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</si>
  <si>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</si>
  <si>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</si>
  <si>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</si>
  <si>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</si>
  <si>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</si>
  <si>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</si>
  <si>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</si>
  <si>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</si>
  <si>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</si>
  <si>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</si>
  <si>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</si>
  <si>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</si>
  <si>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</si>
  <si>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</si>
  <si>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</si>
  <si>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</si>
  <si>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</si>
  <si>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</si>
  <si>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</si>
  <si>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</si>
  <si>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</si>
  <si>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</si>
  <si>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</si>
  <si>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</si>
  <si>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</si>
  <si>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</si>
  <si>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</si>
  <si>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</si>
  <si>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</si>
  <si>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</si>
  <si>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</si>
  <si>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</si>
  <si>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</si>
  <si>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</si>
  <si>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</si>
  <si>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</si>
  <si>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</si>
  <si>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</si>
  <si>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</si>
  <si>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</si>
  <si>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</si>
  <si>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</si>
  <si>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</si>
  <si>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</si>
  <si>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</si>
  <si>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</si>
  <si>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</si>
  <si>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</si>
  <si>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</si>
  <si>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</si>
  <si>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</si>
  <si>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</si>
  <si>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</si>
  <si>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</si>
  <si>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</si>
  <si>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</si>
  <si>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</si>
  <si>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</si>
  <si>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</si>
  <si>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</si>
  <si>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</si>
  <si>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</si>
  <si>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</si>
  <si>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</si>
  <si>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</si>
  <si>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</si>
  <si>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</si>
  <si>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</si>
  <si>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</si>
  <si>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</si>
  <si>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</si>
  <si>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</si>
  <si>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</si>
  <si>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</si>
  <si>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</si>
  <si>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</si>
  <si>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</si>
  <si>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</si>
  <si>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</si>
  <si>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</si>
  <si>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</si>
  <si>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</si>
  <si>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</si>
  <si>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</si>
  <si>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</si>
  <si>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</si>
  <si>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</si>
  <si>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</si>
  <si>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</si>
  <si>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</si>
  <si>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</si>
  <si>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</si>
  <si>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</si>
  <si>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</si>
  <si>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</si>
  <si>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</si>
  <si>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</si>
  <si>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</si>
  <si>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</si>
  <si>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</si>
  <si>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</si>
  <si>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</si>
  <si>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</si>
  <si>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</si>
  <si>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</si>
  <si>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</si>
  <si>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</si>
  <si>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</si>
  <si>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</si>
  <si>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</si>
  <si>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</si>
  <si>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</si>
  <si>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</si>
  <si>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</si>
  <si>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</si>
  <si>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</si>
  <si>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</si>
  <si>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</si>
  <si>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</si>
  <si>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</si>
  <si>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</si>
  <si>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</si>
  <si>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</si>
  <si>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</si>
  <si>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</si>
  <si>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</si>
  <si>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</si>
  <si>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</si>
  <si>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</si>
  <si>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</si>
  <si>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</si>
  <si>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</si>
  <si>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</si>
  <si>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</si>
  <si>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</si>
  <si>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</si>
  <si>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</si>
  <si>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</si>
  <si>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</si>
  <si>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</si>
  <si>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</si>
  <si>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</si>
  <si>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</si>
  <si>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</si>
  <si>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</si>
  <si>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</si>
  <si>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</si>
  <si>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</si>
  <si>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</si>
  <si>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</si>
  <si>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</si>
  <si>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</si>
  <si>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</si>
  <si>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</si>
  <si>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</si>
  <si>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</si>
  <si>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</si>
  <si>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</si>
  <si>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</si>
  <si>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</si>
  <si>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</si>
  <si>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</si>
  <si>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</si>
  <si>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</si>
  <si>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</si>
  <si>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</si>
  <si>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</si>
  <si>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</si>
  <si>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</si>
  <si>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</si>
  <si>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</si>
  <si>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</si>
  <si>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</si>
  <si>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</si>
  <si>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</si>
  <si>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</si>
  <si>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</si>
  <si>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</si>
  <si>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</si>
  <si>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</si>
  <si>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</si>
  <si>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</si>
  <si>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</si>
  <si>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</si>
  <si>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</si>
  <si>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</si>
  <si>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</si>
  <si>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</si>
  <si>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</si>
  <si>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</si>
  <si>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</si>
  <si>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</si>
  <si>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</si>
  <si>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</si>
  <si>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</si>
  <si>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</si>
  <si>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</si>
  <si>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</si>
  <si>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</si>
  <si>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</si>
  <si>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</si>
  <si>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</si>
  <si>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</si>
  <si>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</si>
  <si>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</si>
  <si>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</si>
  <si>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</si>
  <si>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</si>
  <si>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</si>
  <si>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</si>
  <si>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</si>
  <si>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</si>
  <si>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</si>
  <si>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</si>
  <si>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</si>
  <si>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</si>
  <si>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</si>
  <si>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</si>
  <si>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</si>
  <si>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</si>
  <si>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</si>
  <si>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</si>
  <si>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</si>
  <si>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</si>
  <si>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</si>
  <si>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</si>
  <si>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</si>
  <si>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</si>
  <si>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</si>
  <si>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</si>
  <si>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</si>
  <si>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</si>
  <si>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</si>
  <si>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</si>
  <si>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</si>
  <si>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</si>
  <si>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</si>
  <si>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</si>
  <si>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</si>
  <si>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</si>
  <si>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</si>
  <si>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</si>
  <si>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</si>
  <si>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</si>
  <si>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</si>
  <si>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</si>
  <si>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</si>
  <si>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</si>
  <si>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</si>
  <si>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</si>
  <si>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</si>
  <si>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</si>
  <si>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</si>
  <si>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</si>
  <si>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</si>
  <si>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</si>
  <si>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</si>
  <si>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</si>
  <si>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</si>
  <si>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</si>
  <si>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</si>
  <si>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</si>
  <si>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</si>
  <si>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</si>
  <si>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</si>
  <si>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</si>
  <si>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</si>
  <si>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</si>
  <si>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</si>
  <si>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</si>
  <si>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</si>
  <si>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</si>
  <si>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</si>
  <si>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</si>
  <si>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</si>
  <si>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</si>
  <si>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</si>
  <si>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</si>
  <si>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</si>
  <si>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</si>
  <si>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</si>
  <si>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</si>
  <si>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</si>
  <si>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</si>
  <si>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</si>
  <si>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</si>
  <si>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</si>
  <si>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</si>
  <si>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</si>
  <si>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</si>
  <si>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</si>
  <si>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</si>
  <si>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</si>
  <si>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</si>
  <si>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</si>
  <si>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</si>
  <si>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</si>
  <si>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</si>
  <si>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</si>
  <si>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</si>
  <si>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</si>
  <si>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</si>
  <si>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</si>
  <si>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</si>
  <si>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</si>
  <si>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</si>
  <si>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</si>
  <si>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</si>
  <si>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</si>
  <si>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</si>
  <si>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</si>
  <si>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</si>
  <si>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</si>
  <si>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</si>
  <si>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</si>
  <si>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</si>
  <si>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</si>
  <si>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</si>
  <si>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</si>
  <si>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</si>
  <si>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</si>
  <si>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</si>
  <si>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</si>
  <si>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</si>
  <si>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</si>
  <si>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</si>
  <si>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</si>
  <si>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</si>
  <si>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</si>
  <si>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</si>
  <si>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</si>
  <si>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</si>
  <si>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</si>
  <si>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</si>
  <si>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</si>
  <si>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</si>
  <si>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</si>
  <si>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</si>
  <si>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</si>
  <si>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</si>
  <si>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</si>
  <si>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</si>
  <si>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</si>
  <si>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</si>
  <si>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</si>
  <si>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</si>
  <si>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</si>
  <si>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</si>
  <si>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</si>
  <si>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</si>
  <si>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</si>
  <si>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</si>
  <si>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</si>
  <si>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</si>
  <si>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</si>
  <si>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</si>
  <si>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</si>
  <si>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</si>
  <si>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</si>
  <si>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</si>
  <si>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</si>
  <si>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</si>
  <si>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</si>
  <si>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</si>
  <si>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</si>
  <si>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</si>
  <si>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</si>
  <si>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</si>
  <si>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</si>
  <si>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</si>
  <si>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</si>
  <si>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</si>
  <si>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</si>
  <si>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</si>
  <si>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</si>
  <si>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</si>
  <si>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</si>
  <si>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</si>
  <si>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</si>
  <si>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</si>
  <si>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</si>
  <si>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</si>
  <si>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</si>
  <si>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</si>
  <si>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</si>
  <si>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</si>
  <si>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</si>
  <si>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</si>
  <si>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</si>
  <si>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</si>
  <si>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</si>
  <si>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</si>
  <si>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</si>
  <si>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</si>
  <si>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</si>
  <si>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</si>
  <si>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</si>
  <si>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</si>
  <si>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</si>
  <si>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</si>
  <si>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</si>
  <si>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</si>
  <si>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</si>
  <si>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</si>
  <si>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</si>
  <si>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</si>
  <si>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</si>
  <si>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</si>
  <si>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</si>
  <si>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</si>
  <si>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</si>
  <si>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</si>
  <si>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</si>
  <si>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</si>
  <si>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</si>
  <si>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</si>
  <si>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</si>
  <si>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</si>
  <si>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</si>
  <si>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</si>
  <si>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</si>
  <si>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</si>
  <si>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</si>
  <si>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</si>
  <si>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</si>
  <si>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</si>
  <si>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</si>
  <si>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</si>
  <si>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</si>
  <si>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</si>
  <si>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</si>
  <si>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</si>
  <si>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</si>
  <si>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</si>
  <si>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</si>
  <si>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</si>
  <si>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</si>
  <si>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</si>
  <si>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</si>
  <si>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</si>
  <si>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</si>
  <si>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</si>
  <si>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</si>
  <si>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</si>
  <si>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</si>
  <si>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</si>
  <si>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</si>
  <si>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</si>
  <si>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</si>
  <si>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</si>
  <si>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</si>
  <si>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</si>
  <si>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</si>
  <si>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</si>
  <si>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</si>
  <si>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</si>
  <si>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</si>
  <si>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</si>
  <si>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</si>
  <si>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</si>
  <si>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</si>
  <si>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</si>
  <si>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</si>
  <si>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</si>
  <si>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</si>
  <si>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</si>
  <si>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</si>
  <si>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</si>
  <si>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</si>
  <si>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</si>
  <si>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</si>
  <si>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</si>
  <si>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</si>
  <si>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</si>
  <si>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</si>
  <si>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</si>
  <si>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</si>
  <si>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</si>
  <si>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</si>
  <si>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</si>
  <si>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</si>
  <si>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</si>
  <si>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</si>
  <si>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</si>
  <si>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</si>
  <si>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</si>
  <si>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</si>
  <si>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</si>
  <si>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</si>
  <si>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</si>
  <si>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</si>
  <si>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</si>
  <si>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</si>
  <si>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</si>
  <si>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</si>
  <si>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</si>
  <si>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</si>
  <si>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</si>
  <si>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</si>
  <si>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</si>
  <si>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</si>
  <si>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</si>
  <si>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</si>
  <si>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</si>
  <si>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</si>
  <si>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</si>
  <si>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</si>
  <si>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</si>
  <si>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</si>
  <si>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</si>
  <si>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</si>
  <si>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</si>
  <si>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</si>
  <si>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</si>
  <si>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</si>
  <si>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</si>
  <si>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</si>
  <si>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</si>
  <si>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</si>
  <si>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</si>
  <si>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</si>
  <si>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</si>
  <si>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</si>
  <si>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</si>
  <si>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</si>
  <si>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</si>
  <si>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</si>
  <si>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</si>
  <si>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</si>
  <si>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</si>
  <si>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</si>
  <si>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</si>
  <si>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</si>
  <si>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</si>
  <si>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</si>
  <si>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</si>
  <si>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</si>
  <si>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</si>
  <si>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</si>
  <si>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</si>
  <si>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</si>
  <si>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</si>
  <si>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</si>
  <si>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</si>
  <si>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</si>
  <si>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</si>
  <si>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</si>
  <si>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</si>
  <si>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</si>
  <si>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</si>
  <si>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</si>
  <si>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</si>
  <si>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</si>
  <si>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</si>
  <si>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</si>
  <si>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</si>
  <si>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</si>
  <si>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</si>
  <si>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</si>
  <si>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</si>
  <si>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</si>
  <si>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</si>
  <si>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</si>
  <si>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</si>
  <si>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</si>
  <si>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</si>
  <si>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</si>
  <si>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</si>
  <si>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</si>
  <si>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</si>
  <si>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</si>
  <si>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</si>
  <si>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</si>
  <si>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</si>
  <si>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</si>
  <si>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</si>
  <si>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</si>
  <si>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</si>
  <si>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</si>
  <si>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</si>
  <si>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</si>
  <si>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</si>
  <si>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</si>
  <si>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</si>
  <si>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</si>
  <si>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</si>
  <si>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</si>
  <si>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</si>
  <si>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</si>
  <si>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</si>
  <si>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</si>
  <si>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</si>
  <si>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</si>
  <si>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</si>
  <si>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</si>
  <si>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</si>
  <si>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</si>
  <si>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</si>
  <si>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</si>
  <si>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</si>
  <si>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</si>
  <si>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</si>
  <si>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</si>
  <si>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</si>
  <si>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</si>
  <si>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</si>
  <si>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</si>
  <si>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</si>
  <si>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</si>
  <si>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</si>
  <si>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</si>
  <si>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</si>
  <si>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</si>
  <si>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</si>
  <si>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</si>
  <si>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</si>
  <si>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</si>
  <si>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</si>
  <si>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</si>
  <si>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</si>
  <si>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</si>
  <si>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</si>
  <si>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</si>
  <si>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</si>
  <si>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</si>
  <si>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</si>
  <si>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</si>
  <si>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</si>
  <si>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</si>
  <si>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</si>
  <si>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</si>
  <si>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</si>
  <si>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</si>
  <si>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</si>
  <si>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</si>
  <si>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</si>
  <si>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</si>
  <si>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</si>
  <si>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</si>
  <si>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</si>
  <si>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</si>
  <si>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</si>
  <si>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</si>
  <si>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</si>
  <si>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</si>
  <si>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</si>
  <si>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</si>
  <si>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</si>
  <si>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</si>
  <si>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</si>
  <si>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</si>
  <si>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</si>
  <si>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</si>
  <si>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</si>
  <si>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</si>
  <si>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</si>
  <si>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</si>
  <si>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</si>
  <si>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</si>
  <si>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</si>
  <si>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</si>
  <si>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</si>
  <si>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</si>
  <si>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</si>
  <si>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</si>
  <si>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</si>
  <si>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</si>
  <si>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</si>
  <si>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</si>
  <si>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</si>
  <si>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</si>
  <si>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</si>
  <si>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</si>
  <si>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</si>
  <si>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</si>
  <si>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</si>
  <si>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</si>
  <si>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</si>
  <si>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</si>
  <si>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</si>
  <si>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</si>
  <si>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</si>
  <si>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</si>
  <si>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</si>
  <si>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</si>
  <si>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</si>
  <si>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</si>
  <si>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</si>
  <si>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</si>
  <si>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</si>
  <si>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</si>
  <si>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</si>
  <si>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</si>
  <si>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</si>
  <si>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</si>
  <si>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</si>
  <si>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</si>
  <si>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</si>
  <si>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</si>
  <si>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</si>
  <si>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</si>
  <si>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</si>
  <si>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</si>
  <si>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</si>
  <si>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</si>
  <si>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</si>
  <si>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</si>
  <si>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</si>
  <si>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</si>
  <si>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</si>
  <si>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</si>
  <si>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</si>
  <si>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</si>
  <si>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</si>
  <si>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</si>
  <si>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</si>
  <si>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</si>
  <si>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</si>
  <si>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</si>
  <si>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</si>
  <si>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</si>
  <si>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</si>
  <si>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</si>
  <si>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</si>
  <si>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</si>
  <si>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</si>
  <si>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</si>
  <si>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</si>
  <si>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</si>
  <si>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</si>
  <si>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</si>
  <si>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</si>
  <si>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</si>
  <si>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</si>
  <si>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</si>
  <si>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</si>
  <si>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</si>
  <si>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</si>
  <si>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</si>
  <si>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</si>
  <si>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</si>
  <si>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</si>
  <si>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</si>
  <si>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</si>
  <si>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</si>
  <si>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</si>
  <si>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</si>
  <si>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</si>
  <si>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</si>
  <si>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</si>
  <si>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</si>
  <si>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</si>
  <si>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</si>
  <si>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</si>
  <si>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</si>
  <si>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</si>
  <si>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</si>
  <si>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</si>
  <si>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</si>
  <si>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</si>
  <si>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</si>
  <si>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</si>
  <si>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</si>
  <si>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</si>
  <si>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</si>
  <si>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</si>
  <si>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</si>
  <si>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</si>
  <si>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</si>
  <si>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</si>
  <si>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</si>
  <si>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</si>
  <si>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</si>
  <si>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</si>
  <si>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</si>
  <si>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</si>
  <si>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</si>
  <si>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</si>
  <si>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</si>
  <si>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</si>
  <si>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</si>
  <si>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</si>
  <si>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</si>
  <si>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</si>
  <si>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</si>
  <si>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</si>
  <si>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</si>
  <si>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</si>
  <si>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</si>
  <si>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</si>
  <si>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</si>
  <si>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</si>
  <si>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</si>
  <si>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</si>
  <si>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</si>
  <si>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</si>
  <si>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</si>
  <si>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</si>
  <si>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</si>
  <si>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</si>
  <si>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</si>
  <si>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</si>
  <si>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</si>
  <si>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</si>
  <si>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</si>
  <si>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</si>
  <si>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</si>
  <si>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</si>
  <si>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</si>
  <si>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</si>
  <si>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</si>
  <si>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</si>
  <si>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</si>
  <si>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</si>
  <si>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</si>
  <si>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</si>
  <si>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</si>
  <si>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</si>
  <si>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</si>
  <si>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</si>
  <si>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</si>
  <si>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</si>
  <si>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</si>
  <si>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</si>
  <si>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</si>
  <si>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</si>
  <si>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</si>
  <si>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</si>
  <si>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</si>
  <si>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</si>
  <si>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</si>
  <si>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</si>
  <si>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</si>
  <si>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</si>
  <si>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</si>
  <si>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</si>
  <si>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</si>
  <si>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</si>
  <si>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</si>
  <si>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</si>
  <si>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</si>
  <si>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</si>
  <si>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</si>
  <si>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</si>
  <si>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</si>
  <si>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</si>
  <si>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</si>
  <si>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</si>
  <si>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</si>
  <si>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</si>
  <si>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</si>
  <si>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</si>
  <si>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</si>
  <si>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</si>
  <si>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</si>
  <si>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</si>
  <si>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</si>
  <si>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</si>
  <si>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</si>
  <si>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</si>
  <si>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</si>
  <si>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</si>
  <si>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</si>
  <si>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</si>
  <si>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</si>
  <si>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</si>
  <si>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</si>
  <si>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</si>
  <si>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</si>
  <si>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</si>
  <si>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</si>
  <si>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</si>
  <si>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</si>
  <si>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</si>
  <si>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</si>
  <si>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</si>
  <si>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</si>
  <si>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</si>
  <si>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</si>
  <si>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</si>
  <si>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</si>
  <si>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</si>
  <si>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</si>
  <si>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</si>
  <si>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</si>
  <si>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</si>
  <si>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</si>
  <si>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</si>
  <si>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</si>
  <si>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</si>
  <si>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</si>
  <si>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</si>
  <si>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</si>
  <si>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</si>
  <si>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</si>
  <si>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</si>
  <si>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</si>
  <si>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</si>
  <si>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</si>
  <si>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</si>
  <si>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</si>
  <si>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</si>
  <si>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</si>
  <si>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</si>
  <si>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</si>
  <si>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</si>
  <si>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</si>
  <si>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</si>
  <si>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</si>
  <si>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</si>
  <si>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</si>
  <si>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</si>
  <si>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</si>
  <si>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</si>
  <si>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</si>
  <si>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</si>
  <si>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</si>
  <si>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</si>
  <si>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</si>
  <si>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</si>
  <si>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</si>
  <si>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</si>
  <si>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</si>
  <si>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</si>
  <si>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</si>
  <si>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</si>
  <si>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</si>
  <si>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</si>
  <si>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</si>
  <si>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</si>
  <si>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</si>
  <si>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</si>
  <si>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</si>
  <si>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</si>
  <si>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</si>
  <si>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</si>
  <si>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</si>
  <si>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</si>
  <si>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</si>
  <si>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</si>
  <si>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</si>
  <si>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</si>
  <si>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</si>
  <si>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</si>
  <si>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</si>
  <si>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</si>
  <si>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</si>
  <si>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</si>
  <si>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</si>
  <si>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</si>
  <si>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</si>
  <si>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</si>
  <si>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</si>
  <si>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</si>
  <si>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</si>
  <si>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</si>
  <si>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</si>
  <si>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</si>
  <si>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</si>
  <si>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</si>
  <si>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</si>
  <si>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</si>
  <si>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</si>
  <si>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</si>
  <si>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</si>
  <si>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</si>
  <si>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</si>
  <si>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</si>
  <si>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</si>
  <si>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</si>
  <si>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</si>
  <si>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</si>
  <si>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</si>
  <si>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</si>
  <si>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</si>
  <si>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</si>
  <si>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</si>
  <si>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</si>
  <si>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</si>
  <si>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</si>
  <si>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</si>
  <si>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</si>
  <si>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</si>
  <si>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</si>
  <si>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</si>
  <si>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</si>
  <si>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</si>
  <si>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</si>
  <si>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</si>
  <si>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</si>
  <si>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</si>
  <si>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</si>
  <si>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</si>
  <si>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</si>
  <si>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</si>
  <si>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</si>
  <si>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</si>
  <si>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</si>
  <si>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</si>
  <si>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</si>
  <si>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</si>
  <si>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</si>
  <si>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</si>
  <si>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</si>
  <si>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</si>
  <si>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</si>
  <si>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</si>
  <si>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</si>
  <si>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</si>
  <si>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</si>
  <si>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</si>
  <si>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</si>
  <si>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</si>
  <si>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</si>
  <si>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</si>
  <si>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</si>
  <si>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</si>
  <si>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</si>
  <si>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</si>
  <si>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</si>
  <si>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</si>
  <si>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</si>
  <si>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</si>
  <si>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</si>
  <si>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</si>
  <si>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</si>
  <si>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</si>
  <si>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</si>
  <si>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</si>
  <si>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</si>
  <si>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</si>
  <si>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</si>
  <si>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</si>
  <si>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</si>
  <si>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</si>
  <si>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</si>
  <si>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</si>
  <si>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</si>
  <si>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</si>
  <si>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</si>
  <si>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</si>
  <si>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</si>
  <si>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</si>
  <si>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</si>
  <si>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</si>
  <si>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</si>
  <si>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</si>
  <si>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</si>
  <si>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</si>
  <si>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</si>
  <si>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</si>
  <si>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</si>
  <si>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</si>
  <si>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</si>
  <si>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</si>
  <si>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</si>
  <si>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</si>
  <si>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</si>
  <si>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</si>
  <si>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</si>
  <si>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</si>
  <si>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</si>
  <si>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</si>
  <si>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</si>
  <si>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</si>
  <si>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</si>
  <si>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</si>
  <si>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</si>
  <si>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</si>
  <si>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</si>
  <si>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</si>
  <si>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</si>
  <si>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</si>
  <si>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</si>
  <si>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</si>
  <si>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</si>
  <si>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</si>
  <si>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</si>
  <si>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</si>
  <si>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</si>
  <si>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</si>
  <si>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</si>
  <si>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</si>
  <si>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</si>
  <si>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</si>
  <si>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</si>
  <si>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</si>
  <si>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</si>
  <si>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</si>
  <si>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</si>
  <si>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</si>
  <si>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</si>
  <si>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</si>
  <si>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</si>
  <si>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</si>
  <si>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</si>
  <si>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</si>
  <si>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</si>
  <si>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</si>
  <si>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</si>
  <si>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</si>
  <si>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</si>
  <si>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</si>
  <si>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</si>
  <si>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</si>
  <si>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</si>
  <si>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</si>
  <si>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</si>
  <si>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</si>
  <si>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</si>
  <si>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</si>
  <si>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</si>
  <si>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</si>
  <si>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</si>
  <si>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</si>
  <si>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</si>
  <si>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</si>
  <si>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</si>
  <si>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</si>
  <si>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</si>
  <si>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</si>
  <si>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</si>
  <si>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</si>
  <si>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</si>
  <si>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</si>
  <si>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</si>
  <si>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</si>
  <si>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</si>
  <si>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</si>
  <si>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</si>
  <si>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</si>
  <si>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</si>
  <si>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</si>
  <si>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</si>
  <si>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</si>
  <si>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</si>
  <si>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</si>
  <si>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</si>
  <si>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</si>
  <si>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</si>
  <si>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</si>
  <si>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</si>
  <si>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</si>
  <si>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</si>
  <si>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</si>
  <si>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</si>
  <si>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</si>
  <si>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</si>
  <si>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</si>
  <si>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</si>
  <si>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</si>
  <si>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</si>
  <si>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</si>
  <si>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</si>
  <si>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</si>
  <si>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</si>
  <si>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</si>
  <si>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</si>
  <si>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</si>
  <si>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</si>
  <si>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</si>
  <si>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</si>
  <si>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</si>
  <si>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</si>
  <si>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</si>
  <si>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</si>
  <si>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</si>
  <si>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</si>
  <si>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</si>
  <si>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</si>
  <si>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</si>
  <si>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</si>
  <si>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</si>
  <si>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</si>
  <si>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</si>
  <si>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</si>
  <si>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</si>
  <si>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</si>
  <si>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</si>
  <si>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</si>
  <si>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</si>
  <si>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</si>
  <si>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</si>
  <si>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</si>
  <si>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</si>
  <si>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</si>
  <si>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</si>
  <si>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</si>
  <si>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</si>
  <si>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</si>
  <si>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</si>
  <si>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</si>
  <si>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</si>
  <si>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</si>
  <si>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</si>
  <si>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</si>
  <si>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</si>
  <si>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</si>
  <si>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</si>
  <si>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</si>
  <si>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</si>
  <si>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</si>
  <si>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</si>
  <si>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</si>
  <si>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</si>
  <si>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</si>
  <si>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</si>
  <si>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</si>
  <si>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</si>
  <si>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</si>
  <si>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</si>
  <si>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</si>
  <si>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</si>
  <si>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</si>
  <si>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</si>
  <si>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</si>
  <si>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</si>
  <si>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</si>
  <si>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</si>
  <si>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</si>
  <si>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</si>
  <si>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</si>
  <si>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</si>
  <si>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</si>
  <si>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</si>
  <si>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</si>
  <si>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</si>
  <si>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</si>
  <si>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</si>
  <si>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</si>
  <si>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</si>
  <si>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</si>
  <si>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</si>
  <si>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</si>
  <si>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</si>
  <si>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</si>
  <si>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</si>
  <si>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</si>
  <si>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</si>
  <si>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</si>
  <si>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</si>
  <si>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</si>
  <si>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</si>
  <si>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</si>
  <si>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</si>
  <si>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</si>
  <si>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</si>
  <si>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</si>
  <si>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</si>
  <si>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</si>
  <si>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</si>
  <si>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</si>
  <si>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</si>
  <si>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</si>
  <si>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</si>
  <si>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</si>
  <si>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</si>
  <si>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</si>
  <si>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</si>
  <si>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</si>
  <si>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</si>
  <si>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</si>
  <si>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</si>
  <si>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</si>
  <si>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</si>
  <si>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</si>
  <si>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</si>
  <si>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</si>
  <si>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</si>
  <si>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</si>
  <si>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</si>
  <si>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</si>
  <si>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</si>
  <si>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</si>
  <si>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</si>
  <si>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</si>
  <si>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</si>
  <si>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</si>
  <si>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</si>
  <si>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</si>
  <si>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</si>
  <si>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</si>
  <si>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</si>
  <si>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</si>
  <si>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</si>
  <si>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</si>
  <si>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</si>
  <si>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</si>
  <si>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</si>
  <si>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</si>
  <si>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</si>
  <si>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</si>
  <si>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</si>
  <si>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</si>
  <si>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</si>
  <si>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</si>
  <si>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</si>
  <si>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</si>
  <si>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</si>
  <si>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</si>
  <si>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</si>
  <si>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</si>
  <si>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</si>
  <si>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</si>
  <si>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</si>
  <si>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</si>
  <si>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</si>
  <si>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</si>
  <si>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</si>
  <si>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</si>
  <si>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</si>
  <si>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</si>
  <si>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</si>
  <si>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</si>
  <si>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</si>
  <si>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</si>
  <si>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</si>
  <si>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</si>
  <si>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</si>
  <si>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</si>
  <si>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</si>
  <si>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</si>
  <si>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</si>
  <si>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</si>
  <si>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</si>
  <si>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</si>
  <si>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</si>
  <si>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</si>
  <si>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</si>
  <si>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</si>
  <si>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</si>
  <si>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</si>
  <si>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</si>
  <si>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</si>
  <si>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</si>
  <si>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</si>
  <si>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</si>
  <si>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</si>
  <si>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</si>
  <si>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</si>
  <si>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</si>
  <si>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</si>
  <si>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</si>
  <si>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</si>
  <si>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</si>
  <si>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</si>
  <si>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</si>
  <si>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</si>
  <si>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</si>
  <si>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</si>
  <si>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</si>
  <si>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</si>
  <si>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</si>
  <si>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</si>
  <si>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</si>
  <si>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</si>
  <si>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</si>
  <si>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</si>
  <si>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</si>
  <si>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</si>
  <si>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</si>
  <si>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</si>
  <si>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</si>
  <si>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</si>
  <si>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</si>
  <si>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</si>
  <si>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</si>
  <si>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</si>
  <si>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</si>
  <si>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</si>
  <si>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</si>
  <si>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</si>
  <si>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</si>
  <si>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</si>
  <si>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</si>
  <si>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</si>
  <si>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</si>
  <si>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</si>
  <si>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</si>
  <si>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</si>
  <si>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</si>
  <si>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</si>
  <si>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</si>
  <si>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</si>
  <si>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</si>
  <si>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</si>
  <si>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</si>
  <si>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</si>
  <si>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</si>
  <si>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</si>
  <si>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</si>
  <si>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</si>
  <si>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</si>
  <si>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</si>
  <si>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</si>
  <si>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</si>
  <si>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</si>
  <si>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</si>
  <si>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</si>
  <si>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</si>
  <si>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</si>
  <si>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</si>
  <si>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</si>
  <si>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</si>
  <si>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</si>
  <si>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</si>
  <si>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</si>
  <si>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</si>
  <si>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</si>
  <si>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</si>
  <si>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</si>
  <si>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</si>
  <si>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</si>
  <si>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</si>
  <si>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</si>
  <si>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</si>
  <si>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</si>
  <si>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</si>
  <si>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</si>
  <si>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</si>
  <si>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</si>
  <si>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</si>
  <si>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</si>
  <si>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</si>
  <si>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</si>
  <si>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</si>
  <si>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</si>
  <si>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</si>
  <si>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</si>
  <si>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</si>
  <si>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</si>
  <si>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</si>
  <si>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</si>
  <si>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</si>
  <si>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</si>
  <si>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</si>
  <si>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</si>
  <si>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</si>
  <si>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</si>
  <si>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</si>
  <si>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</si>
  <si>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</si>
  <si>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</si>
  <si>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</si>
  <si>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</si>
  <si>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</si>
  <si>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</si>
  <si>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</si>
  <si>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</si>
  <si>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</si>
  <si>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</si>
  <si>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</si>
  <si>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</si>
  <si>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</si>
  <si>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</si>
  <si>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</si>
  <si>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</si>
  <si>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</si>
  <si>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</si>
  <si>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</si>
  <si>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</si>
  <si>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</si>
  <si>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</si>
  <si>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</si>
  <si>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</si>
  <si>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</si>
  <si>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</si>
  <si>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</si>
  <si>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</si>
  <si>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</si>
  <si>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</si>
  <si>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</si>
  <si>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</si>
  <si>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</si>
  <si>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</si>
  <si>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</si>
  <si>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</si>
  <si>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</si>
  <si>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</si>
  <si>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</si>
  <si>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</si>
  <si>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</si>
  <si>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</si>
  <si>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</si>
  <si>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</si>
  <si>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</si>
  <si>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</si>
  <si>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</si>
  <si>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</si>
  <si>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</si>
  <si>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</si>
  <si>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</si>
  <si>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</si>
  <si>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</si>
  <si>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</si>
  <si>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</si>
  <si>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</si>
  <si>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</si>
  <si>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</si>
  <si>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</si>
  <si>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</si>
  <si>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</si>
  <si>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</si>
  <si>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</si>
  <si>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</si>
  <si>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</si>
  <si>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</si>
  <si>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</si>
  <si>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</si>
  <si>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</si>
  <si>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</si>
  <si>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</si>
  <si>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</si>
  <si>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</si>
  <si>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</si>
  <si>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</si>
  <si>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</si>
  <si>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</si>
  <si>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</si>
  <si>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</si>
  <si>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</si>
  <si>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</si>
  <si>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</si>
  <si>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</si>
  <si>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</si>
  <si>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</si>
  <si>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</si>
  <si>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</si>
  <si>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</si>
  <si>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</si>
  <si>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</si>
  <si>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</si>
  <si>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</si>
  <si>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</si>
  <si>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</si>
  <si>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</si>
  <si>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</si>
  <si>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</si>
  <si>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</si>
  <si>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</si>
  <si>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</si>
  <si>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</si>
  <si>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</si>
  <si>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</si>
  <si>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</si>
  <si>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</si>
  <si>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</si>
  <si>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</si>
  <si>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</si>
  <si>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</si>
  <si>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</si>
  <si>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</si>
  <si>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</si>
  <si>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</si>
  <si>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</si>
  <si>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</si>
  <si>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</si>
  <si>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</si>
  <si>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</si>
  <si>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</si>
  <si>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</si>
  <si>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</si>
  <si>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</si>
  <si>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</si>
  <si>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</si>
  <si>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</si>
  <si>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</si>
  <si>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</si>
  <si>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</si>
  <si>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</si>
  <si>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</si>
  <si>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</si>
  <si>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</si>
  <si>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</si>
  <si>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</si>
  <si>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</si>
  <si>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</si>
  <si>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</si>
  <si>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</si>
  <si>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</si>
  <si>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</si>
  <si>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</si>
  <si>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</si>
  <si>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</si>
  <si>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</si>
  <si>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</si>
  <si>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</si>
  <si>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</si>
  <si>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</si>
  <si>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</si>
  <si>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</si>
  <si>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</si>
  <si>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</si>
  <si>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</si>
  <si>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</si>
  <si>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</si>
  <si>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</si>
  <si>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</si>
  <si>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</si>
  <si>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</si>
  <si>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</si>
  <si>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</si>
  <si>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</si>
  <si>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</si>
  <si>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</si>
  <si>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</si>
  <si>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</si>
  <si>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</si>
  <si>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</si>
  <si>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</si>
  <si>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</si>
  <si>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</si>
  <si>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</si>
  <si>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</si>
  <si>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</si>
  <si>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</si>
  <si>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</si>
  <si>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</si>
  <si>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</si>
  <si>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</si>
  <si>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</si>
  <si>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</si>
  <si>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</si>
  <si>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</si>
  <si>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</si>
  <si>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</si>
  <si>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</si>
  <si>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</si>
  <si>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</si>
  <si>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</si>
  <si>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</si>
  <si>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</si>
  <si>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</si>
  <si>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</si>
  <si>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</si>
  <si>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</si>
  <si>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</si>
  <si>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</si>
  <si>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</si>
  <si>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</si>
  <si>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</si>
  <si>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</si>
  <si>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</si>
  <si>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</si>
  <si>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</si>
  <si>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</si>
  <si>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</si>
  <si>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</si>
  <si>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</si>
  <si>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</si>
  <si>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</si>
  <si>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</si>
  <si>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</si>
  <si>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</si>
  <si>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</si>
  <si>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</si>
  <si>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</si>
  <si>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</si>
  <si>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</si>
  <si>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</si>
  <si>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</si>
  <si>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</si>
  <si>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</si>
  <si>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</si>
  <si>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</si>
  <si>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</si>
  <si>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</si>
  <si>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</si>
  <si>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</si>
  <si>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</si>
  <si>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</si>
  <si>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</si>
  <si>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</si>
  <si>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</si>
  <si>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</si>
  <si>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</si>
  <si>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</si>
  <si>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</si>
  <si>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</si>
  <si>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</si>
  <si>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</si>
  <si>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</si>
  <si>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</si>
  <si>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</si>
  <si>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</si>
  <si>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</si>
  <si>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</si>
  <si>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</si>
  <si>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</si>
  <si>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</si>
  <si>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</si>
  <si>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</si>
  <si>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</si>
  <si>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</si>
  <si>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</si>
  <si>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</si>
  <si>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</si>
  <si>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</si>
  <si>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</si>
  <si>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</si>
  <si>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</si>
  <si>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</si>
  <si>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</si>
  <si>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</si>
  <si>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</si>
  <si>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</si>
  <si>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</si>
  <si>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</si>
  <si>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</si>
  <si>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</si>
  <si>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</si>
  <si>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</si>
  <si>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</si>
  <si>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</si>
  <si>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</si>
  <si>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</si>
  <si>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</si>
  <si>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</si>
  <si>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</si>
  <si>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</si>
  <si>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</si>
  <si>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</si>
  <si>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</si>
  <si>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</si>
  <si>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</si>
  <si>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</si>
  <si>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</si>
  <si>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</si>
  <si>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</si>
  <si>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</si>
  <si>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</si>
  <si>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</si>
  <si>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</si>
  <si>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</si>
  <si>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</si>
  <si>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</si>
  <si>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</si>
  <si>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</si>
  <si>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</si>
  <si>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</si>
  <si>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</si>
  <si>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</si>
  <si>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</si>
  <si>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</si>
  <si>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</si>
  <si>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</si>
  <si>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</si>
  <si>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</si>
  <si>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</si>
  <si>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</si>
  <si>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</si>
  <si>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</si>
  <si>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</si>
  <si>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</si>
  <si>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</si>
  <si>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</si>
  <si>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</si>
  <si>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</si>
  <si>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</si>
  <si>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</si>
  <si>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</si>
  <si>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</si>
  <si>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</si>
  <si>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</si>
  <si>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</si>
  <si>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</si>
  <si>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</si>
  <si>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</si>
  <si>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</si>
  <si>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</si>
  <si>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</si>
  <si>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</si>
  <si>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</si>
  <si>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</si>
  <si>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</si>
  <si>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</si>
  <si>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</si>
  <si>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</si>
  <si>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</si>
  <si>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</si>
  <si>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</si>
  <si>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</si>
  <si>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</si>
  <si>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</si>
  <si>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</si>
  <si>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</si>
  <si>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</si>
  <si>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</si>
  <si>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</si>
  <si>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</si>
  <si>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</si>
  <si>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</si>
  <si>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</si>
  <si>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</si>
  <si>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</si>
  <si>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</si>
  <si>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</si>
  <si>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</si>
  <si>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</si>
  <si>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</si>
  <si>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</si>
  <si>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</si>
  <si>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</si>
  <si>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</si>
  <si>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</si>
  <si>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</si>
  <si>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</si>
  <si>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</si>
  <si>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</si>
  <si>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</si>
  <si>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</si>
  <si>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</si>
  <si>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</si>
  <si>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</si>
  <si>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</si>
  <si>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</si>
  <si>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</si>
  <si>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</si>
  <si>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</si>
  <si>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</si>
  <si>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</si>
  <si>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</si>
  <si>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</si>
  <si>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</si>
  <si>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</si>
  <si>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</si>
  <si>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</si>
  <si>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</si>
  <si>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</si>
  <si>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</si>
  <si>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</si>
  <si>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</si>
  <si>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</si>
  <si>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</si>
  <si>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</si>
  <si>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</si>
  <si>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</si>
  <si>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</si>
  <si>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</si>
  <si>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</si>
  <si>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</si>
  <si>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</si>
  <si>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</si>
  <si>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</si>
  <si>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</si>
  <si>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</si>
  <si>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</si>
  <si>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</si>
  <si>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</si>
  <si>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</si>
  <si>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</si>
  <si>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</si>
  <si>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</si>
  <si>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</si>
  <si>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</si>
  <si>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</si>
  <si>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</si>
  <si>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</si>
  <si>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</si>
  <si>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</si>
  <si>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</si>
  <si>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</si>
  <si>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</si>
  <si>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</si>
  <si>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</si>
  <si>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</si>
  <si>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</si>
  <si>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</si>
  <si>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</si>
  <si>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</si>
  <si>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</si>
  <si>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</si>
  <si>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</si>
  <si>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</si>
  <si>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</si>
  <si>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</si>
  <si>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</si>
  <si>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</si>
  <si>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</si>
  <si>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</si>
  <si>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</si>
  <si>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</si>
  <si>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</si>
  <si>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</si>
  <si>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</si>
  <si>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</si>
  <si>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</si>
  <si>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</si>
  <si>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</si>
  <si>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</si>
  <si>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</si>
  <si>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</si>
  <si>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</si>
  <si>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</si>
  <si>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</si>
  <si>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</si>
  <si>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</si>
  <si>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</si>
  <si>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</si>
  <si>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</si>
  <si>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</si>
  <si>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</si>
  <si>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</si>
  <si>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</si>
  <si>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</si>
  <si>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</si>
  <si>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</si>
  <si>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</si>
  <si>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</si>
  <si>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</si>
  <si>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</si>
  <si>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</si>
  <si>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</si>
  <si>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</si>
  <si>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</si>
  <si>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</si>
  <si>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</si>
  <si>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</si>
  <si>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</si>
  <si>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</si>
  <si>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</si>
  <si>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</si>
  <si>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</si>
  <si>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</si>
  <si>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</si>
  <si>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</si>
  <si>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</si>
  <si>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</si>
  <si>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</si>
  <si>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</si>
  <si>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</si>
  <si>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</si>
  <si>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</si>
  <si>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</si>
  <si>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</si>
  <si>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</si>
  <si>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</si>
  <si>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</si>
  <si>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</si>
  <si>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</si>
  <si>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</si>
  <si>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</si>
  <si>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</si>
  <si>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</si>
  <si>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</si>
  <si>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</si>
  <si>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</si>
  <si>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</si>
  <si>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</si>
  <si>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</si>
  <si>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</si>
  <si>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</si>
  <si>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</si>
  <si>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</si>
  <si>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</si>
  <si>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</si>
  <si>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</si>
  <si>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</si>
  <si>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</si>
  <si>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</si>
  <si>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</si>
  <si>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</si>
  <si>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</si>
  <si>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</si>
  <si>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</si>
  <si>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</si>
  <si>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</si>
  <si>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</si>
  <si>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</si>
  <si>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</si>
  <si>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</si>
  <si>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</si>
  <si>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</si>
  <si>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</si>
  <si>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</si>
  <si>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</si>
  <si>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</si>
  <si>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</si>
  <si>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</si>
  <si>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</si>
  <si>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</si>
  <si>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</si>
  <si>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</si>
  <si>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</si>
  <si>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</si>
  <si>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</si>
  <si>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</si>
  <si>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</si>
  <si>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</si>
  <si>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</si>
  <si>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</si>
  <si>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</si>
  <si>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</si>
  <si>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</si>
  <si>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</si>
  <si>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</si>
  <si>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</si>
  <si>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</si>
  <si>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</si>
  <si>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</si>
  <si>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</si>
  <si>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</si>
  <si>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</si>
  <si>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</si>
  <si>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</si>
  <si>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</si>
  <si>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</si>
  <si>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</si>
  <si>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</si>
  <si>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</si>
  <si>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</si>
  <si>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</si>
  <si>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</si>
  <si>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</si>
  <si>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</si>
  <si>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</si>
  <si>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</si>
  <si>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</si>
  <si>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</si>
  <si>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</si>
  <si>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</si>
  <si>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</si>
  <si>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</si>
  <si>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</si>
  <si>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</si>
  <si>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</si>
  <si>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</si>
  <si>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</si>
  <si>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</si>
  <si>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</si>
  <si>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</si>
  <si>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</si>
  <si>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</si>
  <si>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</si>
  <si>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</si>
  <si>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</si>
  <si>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</si>
  <si>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</si>
  <si>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</si>
  <si>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</si>
  <si>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</si>
  <si>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</si>
  <si>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</si>
  <si>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</si>
  <si>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</si>
  <si>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</si>
  <si>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</si>
  <si>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</si>
  <si>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</si>
  <si>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</si>
  <si>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</si>
  <si>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</si>
  <si>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</si>
  <si>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</si>
  <si>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</si>
  <si>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</si>
  <si>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</si>
  <si>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</si>
  <si>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</si>
  <si>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</si>
  <si>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</si>
  <si>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</si>
  <si>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</si>
  <si>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</si>
  <si>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</si>
  <si>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</si>
  <si>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</si>
  <si>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</si>
  <si>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</si>
  <si>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</si>
  <si>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</si>
  <si>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</si>
  <si>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</si>
  <si>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</si>
  <si>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</si>
  <si>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</si>
  <si>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</si>
  <si>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</si>
  <si>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</si>
  <si>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</si>
  <si>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</si>
  <si>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</si>
  <si>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</si>
  <si>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</si>
  <si>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</si>
  <si>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</si>
  <si>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</si>
  <si>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</si>
  <si>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</si>
  <si>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</si>
  <si>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</si>
  <si>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</si>
  <si>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</si>
  <si>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</si>
  <si>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</si>
  <si>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</si>
  <si>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</si>
  <si>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</si>
  <si>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</si>
  <si>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</si>
  <si>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</si>
  <si>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</si>
  <si>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</si>
  <si>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</si>
  <si>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</si>
  <si>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</si>
  <si>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</si>
  <si>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</si>
  <si>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</si>
  <si>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</si>
  <si>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</si>
  <si>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</si>
  <si>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</si>
  <si>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</si>
  <si>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</si>
  <si>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</si>
  <si>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</si>
  <si>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</si>
  <si>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</si>
  <si>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</si>
  <si>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</si>
  <si>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</si>
  <si>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</si>
  <si>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</si>
  <si>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</si>
  <si>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</si>
  <si>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</si>
  <si>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</si>
  <si>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</si>
  <si>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</si>
  <si>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</si>
  <si>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</si>
  <si>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</si>
  <si>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</si>
  <si>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</si>
  <si>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</si>
  <si>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</si>
  <si>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</si>
  <si>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</si>
  <si>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</si>
  <si>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</si>
  <si>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</si>
  <si>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</si>
  <si>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</si>
  <si>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</si>
  <si>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</si>
  <si>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</si>
  <si>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</si>
  <si>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</si>
  <si>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</si>
  <si>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</si>
  <si>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</si>
  <si>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</si>
  <si>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</si>
  <si>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</si>
  <si>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</si>
  <si>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</si>
  <si>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</si>
  <si>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</si>
  <si>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</si>
  <si>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</si>
  <si>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</si>
  <si>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</si>
  <si>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</si>
  <si>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</si>
  <si>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</si>
  <si>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</si>
  <si>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</si>
  <si>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</si>
  <si>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</si>
  <si>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</si>
  <si>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</si>
  <si>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</si>
  <si>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</si>
  <si>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</si>
  <si>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</si>
  <si>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</si>
  <si>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</si>
  <si>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</si>
  <si>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</si>
  <si>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</si>
  <si>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</si>
  <si>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</si>
  <si>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</si>
  <si>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</si>
  <si>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</si>
  <si>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</si>
  <si>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</si>
  <si>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</si>
  <si>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</si>
  <si>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</si>
  <si>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</si>
  <si>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</si>
  <si>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</si>
  <si>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</si>
  <si>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</si>
  <si>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</si>
  <si>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</si>
  <si>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</si>
  <si>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</si>
  <si>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</si>
  <si>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</si>
  <si>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</si>
  <si>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</si>
  <si>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</si>
  <si>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</si>
  <si>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</si>
  <si>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</si>
  <si>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</si>
  <si>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</si>
  <si>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</si>
  <si>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</si>
  <si>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</si>
  <si>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</si>
  <si>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</si>
  <si>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</si>
  <si>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</si>
  <si>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</si>
  <si>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</si>
  <si>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</si>
  <si>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</si>
  <si>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</si>
  <si>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</si>
  <si>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</si>
  <si>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</si>
  <si>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</si>
  <si>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</si>
  <si>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</si>
  <si>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</si>
  <si>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</si>
  <si>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</si>
  <si>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</si>
  <si>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</si>
  <si>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</si>
  <si>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</si>
  <si>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</si>
  <si>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</si>
  <si>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</si>
  <si>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</si>
  <si>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</si>
  <si>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</si>
  <si>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</si>
  <si>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</si>
  <si>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</si>
  <si>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</si>
  <si>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</si>
  <si>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</si>
  <si>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</si>
  <si>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</si>
  <si>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</si>
  <si>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</si>
  <si>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</si>
  <si>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</si>
  <si>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</si>
  <si>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</si>
  <si>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</si>
  <si>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</si>
  <si>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</si>
  <si>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</si>
  <si>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</si>
  <si>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</si>
  <si>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</si>
  <si>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</si>
  <si>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</si>
  <si>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</si>
  <si>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</si>
  <si>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</si>
  <si>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</si>
  <si>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</si>
  <si>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</si>
  <si>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</si>
  <si>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</si>
  <si>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</si>
  <si>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</si>
  <si>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</si>
  <si>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</si>
  <si>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</si>
  <si>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</si>
  <si>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</si>
  <si>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</si>
  <si>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</si>
  <si>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</si>
  <si>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</si>
  <si>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</si>
  <si>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</si>
  <si>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</si>
  <si>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</si>
  <si>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</si>
  <si>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</si>
  <si>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</si>
  <si>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</si>
  <si>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</si>
  <si>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</si>
  <si>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</si>
  <si>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</si>
  <si>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</si>
  <si>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</si>
  <si>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</si>
  <si>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</si>
  <si>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</si>
  <si>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</si>
  <si>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</si>
  <si>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</si>
  <si>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</si>
  <si>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</si>
  <si>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</si>
  <si>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</si>
  <si>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</si>
  <si>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</si>
  <si>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</si>
  <si>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</si>
  <si>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</si>
  <si>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</si>
  <si>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</si>
  <si>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</si>
  <si>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</si>
  <si>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</si>
  <si>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</si>
  <si>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</si>
  <si>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</si>
  <si>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</si>
  <si>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</si>
  <si>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</si>
  <si>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</si>
  <si>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</si>
  <si>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</si>
  <si>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</si>
  <si>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</si>
  <si>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</si>
  <si>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</si>
  <si>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</si>
  <si>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</si>
  <si>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</si>
  <si>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</si>
  <si>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</si>
  <si>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</si>
  <si>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</si>
  <si>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</si>
  <si>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</si>
  <si>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</si>
  <si>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</si>
  <si>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</si>
  <si>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</si>
  <si>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</si>
  <si>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</si>
  <si>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</si>
  <si>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</si>
  <si>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</si>
  <si>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</si>
  <si>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</si>
  <si>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</si>
  <si>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</si>
  <si>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</si>
  <si>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</si>
  <si>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</si>
  <si>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</si>
  <si>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</si>
  <si>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</si>
  <si>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</si>
  <si>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</si>
  <si>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</si>
  <si>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</si>
  <si>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</si>
  <si>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</si>
  <si>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</si>
  <si>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</si>
  <si>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</si>
  <si>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</si>
  <si>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</si>
  <si>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</si>
  <si>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</si>
  <si>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</si>
  <si>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</si>
  <si>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</si>
  <si>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</si>
  <si>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</si>
  <si>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</si>
  <si>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</si>
  <si>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</si>
  <si>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</si>
  <si>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</si>
  <si>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</si>
  <si>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</si>
  <si>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</si>
  <si>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</si>
  <si>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</si>
  <si>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</si>
  <si>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</si>
  <si>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</si>
  <si>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</si>
  <si>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</si>
  <si>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</si>
  <si>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</si>
  <si>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</si>
  <si>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</si>
  <si>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</si>
  <si>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</si>
  <si>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</si>
  <si>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</si>
  <si>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</si>
  <si>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</si>
  <si>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</si>
  <si>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</si>
  <si>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</si>
  <si>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</si>
  <si>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</si>
  <si>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</si>
  <si>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</si>
  <si>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</si>
  <si>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</si>
  <si>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</si>
  <si>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</si>
  <si>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</si>
  <si>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</si>
  <si>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</si>
  <si>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</si>
  <si>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</si>
  <si>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</si>
  <si>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</si>
  <si>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</si>
  <si>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</si>
  <si>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</si>
  <si>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</si>
  <si>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</si>
  <si>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</si>
  <si>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</si>
  <si>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</si>
  <si>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</si>
  <si>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</si>
  <si>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</si>
  <si>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</si>
  <si>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</si>
  <si>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</si>
  <si>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</si>
  <si>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</si>
  <si>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</si>
  <si>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</si>
  <si>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</si>
  <si>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</si>
  <si>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</si>
  <si>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</si>
  <si>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</si>
  <si>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</si>
  <si>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</si>
  <si>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</si>
  <si>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</si>
  <si>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</si>
  <si>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</si>
  <si>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</si>
  <si>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</si>
  <si>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</si>
  <si>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</si>
  <si>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</si>
  <si>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</si>
  <si>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</si>
  <si>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</si>
  <si>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</si>
  <si>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</si>
  <si>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</si>
  <si>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</si>
  <si>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</si>
  <si>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</si>
  <si>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</si>
  <si>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</si>
  <si>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</si>
  <si>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</si>
  <si>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</si>
  <si>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</si>
  <si>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</si>
  <si>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</si>
  <si>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</si>
  <si>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</si>
  <si>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</si>
  <si>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</si>
  <si>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</si>
  <si>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</si>
  <si>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</si>
  <si>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</si>
  <si>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</si>
  <si>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</si>
  <si>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</si>
  <si>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</si>
  <si>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</si>
  <si>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</si>
  <si>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</si>
  <si>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</si>
  <si>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</si>
  <si>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</si>
  <si>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</si>
  <si>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</si>
  <si>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</si>
  <si>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</si>
  <si>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</si>
  <si>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</si>
  <si>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</si>
  <si>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</si>
  <si>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</si>
  <si>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</si>
  <si>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</si>
  <si>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</si>
  <si>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</si>
  <si>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</si>
  <si>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</si>
  <si>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</si>
  <si>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</si>
  <si>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</si>
  <si>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</si>
  <si>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</si>
  <si>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</si>
  <si>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</si>
  <si>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</si>
  <si>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</si>
  <si>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</si>
  <si>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</si>
  <si>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</si>
  <si>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</si>
  <si>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</si>
  <si>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</si>
  <si>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</si>
  <si>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</si>
  <si>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</si>
  <si>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</si>
  <si>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</si>
  <si>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</si>
  <si>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</si>
  <si>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</si>
  <si>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</si>
  <si>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</si>
  <si>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</si>
  <si>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</si>
  <si>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</si>
  <si>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</si>
  <si>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</si>
  <si>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</si>
  <si>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</si>
  <si>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</si>
  <si>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</si>
  <si>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</si>
  <si>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</si>
  <si>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</si>
  <si>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</si>
  <si>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</si>
  <si>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</si>
  <si>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</si>
  <si>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</si>
  <si>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</si>
  <si>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</si>
  <si>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</si>
  <si>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</si>
  <si>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</si>
  <si>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</si>
  <si>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</si>
  <si>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</si>
  <si>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</si>
  <si>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</si>
  <si>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</si>
  <si>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</si>
  <si>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</si>
  <si>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</si>
  <si>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</si>
  <si>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</si>
  <si>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</si>
  <si>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</si>
  <si>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</si>
  <si>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</si>
  <si>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</si>
  <si>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</si>
  <si>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</si>
  <si>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</si>
  <si>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</si>
  <si>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</si>
  <si>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</si>
  <si>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</si>
  <si>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</si>
  <si>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</si>
  <si>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</si>
  <si>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</si>
  <si>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</si>
  <si>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</si>
  <si>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</si>
  <si>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</si>
  <si>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</si>
  <si>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</si>
  <si>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</si>
  <si>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</si>
  <si>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</si>
  <si>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</si>
  <si>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</si>
  <si>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</si>
  <si>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</si>
  <si>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</si>
  <si>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</si>
  <si>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</si>
  <si>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</si>
  <si>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</si>
  <si>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</si>
  <si>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</si>
  <si>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</si>
  <si>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</si>
  <si>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</si>
  <si>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</si>
  <si>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</si>
  <si>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</si>
  <si>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</si>
  <si>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</si>
  <si>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</si>
  <si>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</si>
  <si>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</si>
  <si>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</si>
  <si>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</si>
  <si>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</si>
  <si>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</si>
  <si>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</si>
  <si>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</si>
  <si>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</si>
  <si>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</si>
  <si>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</si>
  <si>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</si>
  <si>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</si>
  <si>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</si>
  <si>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</si>
  <si>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</si>
  <si>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</si>
  <si>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</si>
  <si>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</si>
  <si>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</si>
  <si>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</si>
  <si>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</si>
  <si>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</si>
  <si>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</si>
  <si>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</si>
  <si>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</si>
  <si>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</si>
  <si>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</si>
  <si>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</si>
  <si>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</si>
  <si>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</si>
  <si>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</si>
  <si>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</si>
  <si>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</si>
  <si>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</si>
  <si>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</si>
  <si>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</si>
  <si>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</si>
  <si>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</si>
  <si>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</si>
  <si>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</si>
  <si>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</si>
  <si>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</si>
  <si>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</si>
  <si>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</si>
  <si>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</si>
  <si>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</si>
  <si>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</si>
  <si>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</si>
  <si>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</si>
  <si>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</si>
  <si>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</si>
  <si>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</si>
  <si>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</si>
  <si>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</si>
  <si>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</si>
  <si>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</si>
  <si>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</si>
  <si>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</si>
  <si>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</si>
  <si>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</si>
  <si>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</si>
  <si>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</si>
  <si>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</si>
  <si>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</si>
  <si>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</si>
  <si>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</si>
  <si>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</si>
  <si>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</si>
  <si>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</si>
  <si>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</si>
  <si>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</si>
  <si>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</si>
  <si>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</si>
  <si>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</si>
  <si>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</si>
  <si>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</si>
  <si>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</si>
  <si>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</si>
  <si>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</si>
  <si>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</si>
  <si>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</si>
  <si>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</si>
  <si>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</si>
  <si>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</si>
  <si>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</si>
  <si>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</si>
  <si>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</si>
  <si>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</si>
  <si>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</si>
  <si>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</si>
  <si>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</si>
  <si>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</si>
  <si>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</si>
  <si>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</si>
  <si>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</si>
  <si>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</si>
  <si>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</si>
  <si>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</si>
  <si>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</si>
  <si>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</si>
  <si>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</si>
  <si>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</si>
  <si>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</si>
  <si>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</si>
  <si>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</si>
  <si>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</si>
  <si>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</si>
  <si>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</si>
  <si>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</si>
  <si>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</si>
  <si>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</si>
  <si>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</si>
  <si>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</si>
  <si>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</si>
  <si>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</si>
  <si>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</si>
  <si>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</si>
  <si>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</si>
  <si>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</si>
  <si>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</si>
  <si>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</si>
  <si>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</si>
  <si>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</si>
  <si>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</si>
  <si>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</si>
  <si>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</si>
  <si>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</si>
  <si>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</si>
  <si>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</si>
  <si>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</si>
  <si>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</si>
  <si>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</si>
  <si>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</si>
  <si>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</si>
  <si>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</si>
  <si>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</si>
  <si>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</si>
  <si>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</si>
  <si>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</si>
  <si>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</si>
  <si>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</si>
  <si>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</si>
  <si>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</si>
  <si>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</si>
  <si>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</si>
  <si>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</si>
  <si>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</si>
  <si>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</si>
  <si>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</si>
  <si>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</si>
  <si>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</si>
  <si>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</si>
  <si>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</si>
  <si>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</si>
  <si>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</si>
  <si>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</si>
  <si>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</si>
  <si>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</si>
  <si>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</si>
  <si>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</si>
  <si>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</si>
  <si>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</si>
  <si>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</si>
  <si>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</si>
  <si>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</si>
  <si>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</si>
  <si>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</si>
  <si>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</si>
  <si>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</si>
  <si>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</si>
  <si>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</si>
  <si>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</si>
  <si>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</si>
  <si>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</si>
  <si>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</si>
  <si>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</si>
  <si>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</si>
  <si>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</si>
  <si>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</si>
  <si>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</si>
  <si>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</si>
  <si>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</si>
  <si>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</si>
  <si>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</si>
  <si>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</si>
  <si>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</si>
  <si>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</si>
  <si>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</si>
  <si>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</si>
  <si>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</si>
  <si>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</si>
  <si>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</si>
  <si>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</si>
  <si>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</si>
  <si>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</si>
  <si>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</si>
  <si>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</si>
  <si>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</si>
  <si>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</si>
  <si>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</si>
  <si>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</si>
  <si>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</si>
  <si>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</si>
  <si>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</si>
  <si>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</si>
  <si>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</si>
  <si>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</si>
  <si>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</si>
  <si>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</si>
  <si>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</si>
  <si>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</si>
  <si>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</si>
  <si>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</si>
  <si>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</si>
  <si>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</si>
  <si>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</si>
  <si>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</si>
  <si>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</si>
  <si>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</si>
  <si>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</si>
  <si>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</si>
  <si>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</si>
  <si>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</si>
  <si>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</si>
  <si>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</si>
  <si>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</si>
  <si>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</si>
  <si>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</si>
  <si>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</si>
  <si>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</si>
  <si>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</si>
  <si>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</si>
  <si>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</si>
  <si>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</si>
  <si>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</si>
  <si>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</si>
  <si>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</si>
  <si>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</si>
  <si>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</si>
  <si>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</si>
  <si>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</si>
  <si>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</si>
  <si>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</si>
  <si>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</si>
  <si>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</si>
  <si>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</si>
  <si>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</si>
  <si>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</si>
  <si>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</si>
  <si>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</si>
  <si>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</si>
  <si>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</si>
  <si>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</si>
  <si>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</si>
  <si>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</si>
  <si>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</si>
  <si>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</si>
  <si>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</si>
  <si>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</si>
  <si>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</si>
  <si>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</si>
  <si>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</si>
  <si>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</si>
  <si>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</si>
  <si>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</si>
  <si>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</si>
  <si>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</si>
  <si>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</si>
  <si>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</si>
  <si>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</si>
  <si>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</si>
  <si>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</si>
  <si>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</si>
  <si>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</si>
  <si>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</si>
  <si>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</si>
  <si>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</si>
  <si>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</si>
  <si>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</si>
  <si>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</si>
  <si>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</si>
  <si>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</si>
  <si>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</si>
  <si>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</si>
  <si>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</si>
  <si>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</si>
  <si>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</si>
  <si>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</si>
  <si>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</si>
  <si>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</si>
  <si>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</si>
  <si>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</si>
  <si>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</si>
  <si>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</si>
  <si>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</si>
  <si>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</si>
  <si>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</si>
  <si>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</si>
  <si>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</si>
  <si>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</si>
  <si>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</si>
  <si>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</si>
  <si>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</si>
  <si>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</si>
  <si>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</si>
  <si>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</si>
  <si>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</si>
  <si>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</si>
  <si>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</si>
  <si>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</si>
  <si>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</si>
  <si>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</si>
  <si>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</si>
  <si>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</si>
  <si>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</si>
  <si>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</si>
  <si>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</si>
  <si>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</si>
  <si>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</si>
  <si>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</si>
  <si>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</si>
  <si>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</si>
  <si>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</si>
  <si>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</si>
  <si>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</si>
  <si>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</si>
  <si>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</si>
  <si>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</si>
  <si>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</si>
  <si>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</si>
  <si>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</si>
  <si>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</si>
  <si>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</si>
  <si>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</si>
  <si>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</si>
  <si>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</si>
  <si>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</si>
  <si>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</si>
  <si>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</si>
  <si>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</si>
  <si>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</si>
  <si>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</si>
  <si>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</si>
  <si>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</si>
  <si>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</si>
  <si>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</si>
  <si>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</si>
  <si>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</si>
  <si>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</si>
  <si>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</si>
  <si>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</si>
  <si>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</si>
  <si>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</si>
  <si>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</si>
  <si>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</si>
  <si>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</si>
  <si>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</si>
  <si>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</si>
  <si>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</si>
  <si>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</si>
  <si>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</si>
  <si>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</si>
  <si>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</si>
  <si>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</si>
  <si>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</si>
  <si>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</si>
  <si>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</si>
  <si>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</si>
  <si>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</si>
  <si>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</si>
  <si>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</si>
  <si>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</si>
  <si>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</si>
  <si>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</si>
  <si>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</si>
  <si>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</si>
  <si>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</si>
  <si>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</si>
  <si>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</si>
  <si>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</si>
  <si>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</si>
  <si>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</si>
  <si>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</si>
  <si>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</si>
  <si>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</si>
  <si>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</si>
  <si>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</si>
  <si>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</si>
  <si>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</si>
  <si>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</si>
  <si>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</si>
  <si>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</si>
  <si>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</si>
  <si>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</si>
  <si>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</si>
  <si>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</si>
  <si>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</si>
  <si>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</si>
  <si>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</si>
  <si>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</si>
  <si>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</si>
  <si>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</si>
  <si>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</si>
  <si>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</si>
  <si>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</si>
  <si>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</si>
  <si>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</si>
  <si>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</si>
  <si>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</si>
  <si>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</si>
  <si>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</si>
  <si>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</si>
  <si>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</si>
  <si>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</si>
  <si>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</si>
  <si>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</si>
  <si>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</si>
  <si>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</si>
  <si>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</si>
  <si>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</si>
  <si>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</si>
  <si>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</si>
  <si>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</si>
  <si>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</si>
  <si>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</si>
  <si>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</si>
  <si>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</si>
  <si>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</si>
  <si>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</si>
  <si>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</si>
  <si>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</si>
  <si>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</si>
  <si>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</si>
  <si>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</si>
  <si>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</si>
  <si>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</si>
  <si>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</si>
  <si>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</si>
  <si>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</si>
  <si>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</si>
  <si>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</si>
  <si>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</si>
  <si>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</si>
  <si>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</si>
  <si>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</si>
  <si>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</si>
  <si>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</si>
  <si>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</si>
  <si>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</si>
  <si>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</si>
  <si>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</si>
  <si>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</si>
  <si>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</si>
  <si>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</si>
  <si>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</si>
  <si>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</si>
  <si>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</si>
  <si>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</si>
  <si>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</si>
  <si>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</si>
  <si>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</si>
  <si>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</si>
  <si>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</si>
  <si>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</si>
  <si>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</si>
  <si>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</si>
  <si>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</si>
  <si>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</si>
  <si>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</si>
  <si>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</si>
  <si>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</si>
  <si>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</si>
  <si>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</si>
  <si>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</si>
  <si>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</si>
  <si>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</si>
  <si>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</si>
  <si>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</si>
  <si>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</si>
  <si>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</si>
  <si>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</si>
  <si>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</si>
  <si>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</si>
  <si>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</si>
  <si>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</si>
  <si>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</si>
  <si>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</si>
  <si>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</si>
  <si>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</si>
  <si>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</si>
  <si>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</si>
  <si>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</si>
  <si>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</si>
  <si>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</si>
  <si>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</si>
  <si>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</si>
  <si>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</si>
  <si>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</si>
  <si>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</si>
  <si>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</si>
  <si>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</si>
  <si>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</si>
  <si>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</si>
  <si>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</si>
  <si>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</si>
  <si>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</si>
  <si>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</si>
  <si>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</si>
  <si>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</si>
  <si>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</si>
  <si>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</si>
  <si>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</si>
  <si>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</si>
  <si>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</si>
  <si>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</si>
  <si>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</si>
  <si>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</si>
  <si>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</si>
  <si>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</si>
  <si>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</si>
  <si>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</si>
  <si>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</si>
  <si>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</si>
  <si>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</si>
  <si>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</si>
  <si>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</si>
  <si>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</si>
  <si>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</si>
  <si>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</si>
  <si>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</si>
  <si>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</si>
  <si>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</si>
  <si>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</si>
  <si>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</si>
  <si>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</si>
  <si>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</si>
  <si>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</si>
  <si>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</si>
  <si>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</si>
  <si>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</si>
  <si>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</si>
  <si>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</si>
  <si>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</si>
  <si>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</si>
  <si>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</si>
  <si>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</si>
  <si>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</si>
  <si>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</si>
  <si>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</si>
  <si>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</si>
  <si>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</si>
  <si>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</si>
  <si>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</si>
  <si>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</si>
  <si>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</si>
  <si>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</si>
  <si>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</si>
  <si>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</si>
  <si>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</si>
  <si>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</si>
  <si>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</si>
  <si>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</si>
  <si>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</si>
  <si>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</si>
  <si>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</si>
  <si>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</si>
  <si>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</si>
  <si>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</si>
  <si>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</si>
  <si>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</si>
  <si>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</si>
  <si>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</si>
  <si>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</si>
  <si>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</si>
  <si>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</si>
  <si>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</si>
  <si>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</si>
  <si>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</si>
  <si>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</si>
  <si>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</si>
  <si>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</si>
  <si>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</si>
  <si>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</si>
  <si>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</si>
  <si>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</si>
  <si>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</si>
  <si>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</si>
  <si>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</si>
  <si>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</si>
  <si>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</si>
  <si>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</si>
  <si>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</si>
  <si>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</si>
  <si>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</si>
  <si>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</si>
  <si>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</si>
  <si>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</si>
  <si>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</si>
  <si>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</si>
  <si>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</si>
  <si>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</si>
  <si>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</si>
  <si>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</si>
  <si>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</si>
  <si>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</si>
  <si>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</si>
  <si>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</si>
  <si>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</si>
  <si>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</si>
  <si>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</si>
  <si>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</si>
  <si>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</si>
  <si>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</si>
  <si>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</si>
  <si>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</si>
  <si>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</si>
  <si>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</si>
  <si>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</si>
  <si>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</si>
  <si>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</si>
  <si>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</si>
  <si>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</si>
  <si>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</si>
  <si>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</si>
  <si>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</si>
  <si>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</si>
  <si>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</si>
  <si>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</si>
  <si>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</si>
  <si>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</si>
  <si>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</si>
  <si>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</si>
  <si>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</si>
  <si>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</si>
  <si>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</si>
  <si>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</si>
  <si>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</si>
  <si>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</si>
  <si>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</si>
  <si>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</si>
  <si>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</si>
  <si>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</si>
  <si>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</si>
  <si>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</si>
  <si>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</si>
  <si>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</si>
  <si>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</si>
  <si>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</si>
  <si>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</si>
  <si>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</si>
  <si>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</si>
  <si>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</si>
  <si>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</si>
  <si>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</si>
  <si>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</si>
  <si>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</si>
  <si>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</si>
  <si>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</si>
  <si>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</si>
  <si>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</si>
  <si>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</si>
  <si>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</si>
  <si>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</si>
  <si>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</si>
  <si>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</si>
  <si>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</si>
  <si>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</si>
  <si>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</si>
  <si>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</si>
  <si>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</si>
  <si>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</si>
  <si>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</si>
  <si>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</si>
  <si>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</si>
  <si>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</si>
  <si>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</si>
  <si>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</si>
  <si>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</si>
  <si>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</si>
  <si>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</si>
  <si>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</si>
  <si>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</si>
  <si>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</si>
  <si>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</si>
  <si>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</si>
  <si>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</si>
  <si>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</si>
  <si>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</si>
  <si>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</si>
  <si>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</si>
  <si>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</si>
  <si>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</si>
  <si>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</si>
  <si>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</si>
  <si>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</si>
  <si>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</si>
  <si>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</si>
  <si>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</si>
  <si>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</si>
  <si>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</si>
  <si>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</si>
  <si>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</si>
  <si>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</si>
  <si>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</si>
  <si>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</si>
  <si>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</si>
  <si>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</si>
  <si>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</si>
  <si>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</si>
  <si>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</si>
  <si>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</si>
  <si>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</si>
  <si>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</si>
  <si>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</si>
  <si>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</si>
  <si>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</si>
  <si>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</si>
  <si>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</si>
  <si>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</si>
  <si>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</si>
  <si>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</si>
  <si>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</si>
  <si>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</si>
  <si>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</si>
  <si>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</si>
  <si>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</si>
  <si>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</si>
  <si>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</si>
  <si>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</si>
  <si>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</si>
  <si>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</si>
  <si>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</si>
  <si>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</si>
  <si>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</si>
  <si>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</si>
  <si>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</si>
  <si>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</si>
  <si>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</si>
  <si>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</si>
  <si>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</si>
  <si>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</si>
  <si>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</si>
  <si>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</si>
  <si>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</si>
  <si>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</si>
  <si>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</si>
  <si>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</si>
  <si>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</si>
  <si>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</si>
  <si>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</si>
  <si>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</si>
  <si>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</si>
  <si>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</si>
  <si>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</si>
  <si>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</si>
  <si>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</si>
  <si>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</si>
  <si>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</si>
  <si>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</si>
  <si>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</si>
  <si>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</si>
  <si>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</si>
  <si>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</si>
  <si>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</si>
  <si>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</si>
  <si>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</si>
  <si>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</si>
  <si>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</si>
  <si>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</si>
  <si>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</si>
  <si>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</si>
  <si>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</si>
  <si>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</si>
  <si>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</si>
  <si>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</si>
  <si>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</si>
  <si>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</si>
  <si>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</si>
  <si>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</si>
  <si>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</si>
  <si>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</si>
  <si>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</si>
  <si>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</si>
  <si>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</si>
  <si>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</si>
  <si>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</si>
  <si>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</si>
  <si>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</si>
  <si>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</si>
  <si>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</si>
  <si>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</si>
  <si>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</si>
  <si>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</si>
  <si>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</si>
  <si>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</si>
  <si>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</si>
  <si>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</si>
  <si>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</si>
  <si>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</si>
  <si>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</si>
  <si>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</si>
  <si>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</si>
  <si>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</si>
  <si>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</si>
  <si>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</si>
  <si>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</si>
  <si>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</si>
  <si>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</si>
  <si>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</si>
  <si>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</si>
  <si>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</si>
  <si>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</si>
  <si>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</si>
  <si>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</si>
  <si>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</si>
  <si>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</si>
  <si>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</si>
  <si>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</si>
  <si>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</si>
  <si>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</si>
  <si>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</si>
  <si>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</si>
  <si>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</si>
  <si>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</si>
  <si>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</si>
  <si>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</si>
  <si>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</si>
  <si>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</si>
  <si>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</si>
  <si>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</si>
  <si>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</si>
  <si>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</si>
  <si>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</si>
  <si>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</si>
  <si>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</si>
  <si>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</si>
  <si>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</si>
  <si>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</si>
  <si>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</si>
  <si>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</si>
  <si>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</si>
  <si>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</si>
  <si>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</si>
  <si>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</si>
  <si>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</si>
  <si>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</si>
  <si>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</si>
  <si>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</si>
  <si>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</si>
  <si>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</si>
  <si>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</si>
  <si>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</si>
  <si>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</si>
  <si>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</si>
  <si>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</si>
  <si>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</si>
  <si>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</si>
  <si>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</si>
  <si>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</si>
  <si>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</si>
  <si>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</si>
  <si>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</si>
  <si>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</si>
  <si>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</si>
  <si>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</si>
  <si>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</si>
  <si>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</si>
  <si>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</si>
  <si>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</si>
  <si>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</si>
  <si>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</si>
  <si>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</si>
  <si>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</si>
  <si>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</si>
  <si>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</si>
  <si>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</si>
  <si>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</si>
  <si>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</si>
  <si>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</si>
  <si>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</si>
  <si>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</si>
  <si>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</si>
  <si>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</si>
  <si>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</si>
  <si>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</si>
  <si>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</si>
  <si>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</si>
  <si>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</si>
  <si>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</si>
  <si>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</si>
  <si>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</si>
  <si>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</si>
  <si>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</si>
  <si>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</si>
  <si>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</si>
  <si>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</si>
  <si>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</si>
  <si>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</si>
  <si>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</si>
  <si>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</si>
  <si>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</si>
  <si>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</si>
  <si>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</si>
  <si>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</si>
  <si>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</si>
  <si>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</si>
  <si>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</si>
  <si>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</si>
  <si>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</si>
  <si>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</si>
  <si>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</si>
  <si>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</si>
  <si>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</si>
  <si>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</si>
  <si>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</si>
  <si>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</si>
  <si>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</si>
  <si>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</si>
  <si>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</si>
  <si>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</si>
  <si>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</si>
  <si>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</si>
  <si>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</si>
  <si>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</si>
  <si>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</si>
  <si>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</si>
  <si>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</si>
  <si>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</si>
  <si>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</si>
  <si>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</si>
  <si>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</si>
  <si>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</si>
  <si>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</si>
  <si>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</si>
  <si>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</si>
  <si>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</si>
  <si>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</si>
  <si>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</si>
  <si>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</si>
  <si>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</si>
  <si>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</si>
  <si>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</si>
  <si>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</si>
  <si>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</si>
  <si>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</si>
  <si>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</si>
  <si>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</si>
  <si>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</si>
  <si>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</si>
  <si>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</si>
  <si>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</si>
  <si>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</si>
  <si>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</si>
  <si>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</si>
  <si>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</si>
  <si>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</si>
  <si>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</si>
  <si>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</si>
  <si>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</si>
  <si>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</si>
  <si>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</si>
  <si>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</si>
  <si>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</si>
  <si>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</si>
  <si>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</si>
  <si>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</si>
  <si>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</si>
  <si>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</si>
  <si>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</si>
  <si>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</si>
  <si>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</si>
  <si>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</si>
  <si>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</si>
  <si>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</si>
  <si>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</si>
  <si>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</si>
  <si>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</si>
  <si>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</si>
  <si>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</si>
  <si>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</si>
  <si>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</si>
  <si>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</si>
  <si>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</si>
  <si>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</si>
  <si>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</si>
  <si>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</si>
  <si>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</si>
  <si>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</si>
  <si>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</si>
  <si>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</si>
  <si>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</si>
  <si>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</si>
  <si>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</si>
  <si>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</si>
  <si>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</si>
  <si>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</si>
  <si>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</si>
  <si>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</si>
  <si>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</si>
  <si>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</si>
  <si>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</si>
  <si>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</si>
  <si>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</si>
  <si>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</si>
  <si>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</si>
  <si>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</si>
  <si>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</si>
  <si>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</si>
  <si>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</si>
  <si>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</si>
  <si>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</si>
  <si>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</si>
  <si>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</si>
  <si>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</si>
  <si>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</si>
  <si>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</si>
  <si>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</si>
  <si>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</si>
  <si>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</si>
  <si>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</si>
  <si>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</si>
  <si>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</si>
  <si>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</si>
  <si>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</si>
  <si>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</si>
  <si>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</si>
  <si>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</si>
  <si>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</si>
  <si>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</si>
  <si>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</si>
  <si>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</si>
  <si>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</si>
  <si>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</si>
  <si>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</si>
  <si>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</si>
  <si>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</si>
  <si>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</si>
  <si>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</si>
  <si>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</si>
  <si>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</si>
  <si>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</si>
  <si>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</si>
  <si>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</si>
  <si>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</si>
  <si>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</si>
  <si>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</si>
  <si>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</si>
  <si>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</si>
  <si>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</si>
  <si>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</si>
  <si>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</si>
  <si>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</si>
  <si>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</si>
  <si>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</si>
  <si>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</si>
  <si>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</si>
  <si>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</si>
  <si>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</si>
  <si>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</si>
  <si>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</si>
  <si>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</si>
  <si>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</si>
  <si>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</si>
  <si>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</si>
  <si>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</si>
  <si>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</si>
  <si>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</si>
  <si>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</si>
  <si>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</si>
  <si>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</si>
  <si>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</si>
  <si>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</si>
  <si>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</si>
  <si>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</si>
  <si>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</si>
  <si>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</si>
  <si>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</si>
  <si>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</si>
  <si>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</si>
  <si>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</si>
  <si>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</si>
  <si>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</si>
  <si>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</si>
  <si>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</si>
  <si>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</si>
  <si>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</si>
  <si>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</si>
  <si>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</si>
  <si>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</si>
  <si>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</si>
  <si>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</si>
  <si>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</si>
  <si>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</si>
  <si>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</si>
  <si>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</si>
  <si>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</si>
  <si>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</si>
  <si>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</si>
  <si>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</si>
  <si>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</si>
  <si>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</si>
  <si>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</si>
  <si>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</si>
  <si>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</si>
  <si>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</si>
  <si>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</si>
  <si>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</si>
  <si>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</si>
  <si>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</si>
  <si>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</si>
  <si>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</si>
  <si>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</si>
  <si>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</si>
  <si>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</si>
  <si>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</si>
  <si>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</si>
  <si>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</si>
  <si>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</si>
  <si>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</si>
  <si>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</si>
  <si>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</si>
  <si>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</si>
  <si>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</si>
  <si>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</si>
  <si>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</si>
  <si>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</si>
  <si>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</si>
  <si>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</si>
  <si>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</si>
  <si>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</si>
  <si>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</si>
  <si>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</si>
  <si>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</si>
  <si>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</si>
  <si>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</si>
  <si>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</si>
  <si>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</si>
  <si>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</si>
  <si>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</si>
  <si>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</si>
  <si>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</si>
  <si>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</si>
  <si>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</si>
  <si>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</si>
  <si>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</si>
  <si>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</si>
  <si>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</si>
  <si>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</si>
  <si>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</si>
  <si>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</si>
  <si>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</si>
  <si>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</si>
  <si>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</si>
  <si>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</si>
  <si>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</si>
  <si>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</si>
  <si>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</si>
  <si>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</si>
  <si>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</si>
  <si>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</si>
  <si>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</si>
  <si>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</si>
  <si>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</si>
  <si>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</si>
  <si>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</si>
  <si>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</si>
  <si>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</si>
  <si>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</si>
  <si>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</si>
  <si>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</si>
  <si>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</si>
  <si>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</si>
  <si>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</si>
  <si>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</si>
  <si>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</si>
  <si>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</si>
  <si>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</si>
  <si>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</si>
  <si>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</si>
  <si>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</si>
  <si>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</si>
  <si>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</si>
  <si>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</si>
  <si>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</si>
  <si>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</si>
  <si>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</si>
  <si>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</si>
  <si>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</si>
  <si>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</si>
  <si>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</si>
  <si>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</si>
  <si>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</si>
  <si>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</si>
  <si>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</si>
  <si>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</si>
  <si>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</si>
  <si>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</si>
  <si>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</si>
  <si>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</si>
  <si>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</si>
  <si>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</si>
  <si>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</si>
  <si>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</si>
  <si>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</si>
  <si>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</si>
  <si>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</si>
  <si>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</si>
  <si>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</si>
  <si>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</si>
  <si>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</si>
  <si>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</si>
  <si>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</si>
  <si>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</si>
  <si>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</si>
  <si>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</si>
  <si>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</si>
  <si>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</si>
  <si>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</si>
  <si>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</si>
  <si>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</si>
  <si>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</si>
  <si>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</si>
  <si>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</si>
  <si>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</si>
  <si>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</si>
  <si>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</si>
  <si>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</si>
  <si>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</si>
  <si>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</si>
  <si>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</si>
  <si>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</si>
  <si>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</si>
  <si>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</si>
  <si>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</si>
  <si>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</si>
  <si>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</si>
  <si>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</si>
  <si>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</si>
  <si>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</si>
  <si>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</si>
  <si>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</si>
  <si>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</si>
  <si>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</si>
  <si>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</si>
  <si>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</si>
  <si>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</si>
  <si>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</si>
  <si>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</si>
  <si>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</si>
  <si>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</si>
  <si>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</si>
  <si>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</si>
  <si>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</si>
  <si>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</si>
  <si>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</si>
  <si>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</si>
  <si>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</si>
  <si>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</si>
  <si>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</si>
  <si>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</si>
  <si>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</si>
  <si>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</si>
  <si>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</si>
  <si>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</si>
  <si>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</si>
  <si>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</si>
  <si>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</si>
  <si>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</si>
  <si>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</si>
  <si>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</si>
  <si>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</si>
  <si>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</si>
  <si>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</si>
  <si>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</si>
  <si>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</si>
  <si>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</si>
  <si>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</si>
  <si>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</si>
  <si>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</si>
  <si>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</si>
  <si>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</si>
  <si>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</si>
  <si>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</si>
  <si>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</si>
  <si>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</si>
  <si>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</si>
  <si>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</si>
  <si>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</si>
  <si>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</si>
  <si>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</si>
  <si>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</si>
  <si>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</si>
  <si>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</si>
  <si>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</si>
  <si>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</si>
  <si>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</si>
  <si>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</si>
  <si>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</si>
  <si>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</si>
  <si>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</si>
  <si>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</si>
  <si>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</si>
  <si>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</si>
  <si>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</si>
  <si>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</si>
  <si>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</si>
  <si>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</si>
  <si>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</si>
  <si>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</si>
  <si>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</si>
  <si>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</si>
  <si>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</si>
  <si>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</si>
  <si>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</si>
  <si>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</si>
  <si>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</si>
  <si>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</si>
  <si>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</si>
  <si>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</si>
  <si>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</si>
  <si>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</si>
  <si>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</si>
  <si>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</si>
  <si>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</si>
  <si>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</si>
  <si>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</si>
  <si>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</si>
  <si>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</si>
  <si>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</si>
  <si>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</si>
  <si>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</si>
  <si>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</si>
  <si>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</si>
  <si>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</si>
  <si>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</si>
  <si>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</si>
  <si>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</si>
  <si>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</si>
  <si>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</si>
  <si>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</si>
  <si>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</si>
  <si>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</si>
  <si>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</si>
  <si>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</si>
  <si>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</si>
  <si>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</si>
  <si>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</si>
  <si>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</si>
  <si>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</si>
  <si>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</si>
  <si>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</si>
  <si>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</si>
  <si>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</si>
  <si>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</si>
  <si>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</si>
  <si>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</si>
  <si>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</si>
  <si>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</si>
  <si>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</si>
  <si>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</si>
  <si>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</si>
  <si>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</si>
  <si>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</si>
  <si>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</si>
  <si>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</si>
  <si>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</si>
  <si>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</si>
  <si>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</si>
  <si>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</si>
  <si>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</si>
  <si>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</si>
  <si>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</si>
  <si>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</si>
  <si>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</si>
  <si>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</si>
  <si>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</si>
  <si>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</si>
  <si>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</si>
  <si>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</si>
  <si>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</si>
  <si>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</si>
  <si>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</si>
  <si>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</si>
  <si>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</si>
  <si>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</si>
  <si>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</si>
  <si>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</si>
  <si>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</si>
  <si>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</si>
  <si>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</si>
  <si>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</si>
  <si>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</si>
  <si>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</si>
  <si>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</si>
  <si>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</si>
  <si>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</si>
  <si>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</si>
  <si>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</si>
  <si>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</si>
  <si>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</si>
  <si>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</si>
  <si>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</si>
  <si>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</si>
  <si>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</si>
  <si>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</si>
  <si>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</si>
  <si>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</si>
  <si>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</si>
  <si>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</si>
  <si>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</si>
  <si>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</si>
  <si>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</si>
  <si>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</si>
  <si>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</si>
  <si>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</si>
  <si>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</si>
  <si>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</si>
  <si>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</si>
  <si>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</si>
  <si>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</si>
  <si>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</si>
  <si>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</si>
  <si>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</si>
  <si>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</si>
  <si>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</si>
  <si>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</si>
  <si>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</si>
  <si>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</si>
  <si>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</si>
  <si>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</si>
  <si>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</si>
  <si>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</si>
  <si>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</si>
  <si>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</si>
  <si>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</si>
  <si>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</si>
  <si>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</si>
  <si>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</si>
  <si>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</si>
  <si>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</si>
  <si>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</si>
  <si>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</si>
  <si>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</si>
  <si>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</si>
  <si>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</si>
  <si>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</si>
  <si>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</si>
  <si>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</si>
  <si>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</si>
  <si>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</si>
  <si>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</si>
  <si>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</si>
  <si>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</si>
  <si>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</si>
  <si>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</si>
  <si>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</si>
  <si>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</si>
  <si>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</si>
  <si>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</si>
  <si>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</si>
  <si>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</si>
  <si>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</si>
  <si>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</si>
  <si>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</si>
  <si>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</si>
  <si>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</si>
  <si>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</si>
  <si>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</si>
  <si>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</si>
  <si>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</si>
  <si>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</si>
  <si>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</si>
  <si>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</si>
  <si>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</si>
  <si>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</si>
  <si>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</si>
  <si>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</si>
  <si>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</si>
  <si>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</si>
  <si>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</si>
  <si>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</si>
  <si>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</si>
  <si>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</si>
  <si>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</si>
  <si>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</si>
  <si>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</si>
  <si>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</si>
  <si>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</si>
  <si>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</si>
  <si>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</si>
  <si>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</si>
  <si>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</si>
  <si>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</si>
  <si>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</si>
  <si>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</si>
  <si>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</si>
  <si>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</si>
  <si>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</si>
  <si>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</si>
  <si>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</si>
  <si>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</si>
  <si>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</si>
  <si>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</si>
  <si>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</si>
  <si>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</si>
  <si>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</si>
  <si>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</si>
  <si>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</si>
  <si>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</si>
  <si>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</si>
  <si>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</si>
  <si>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</si>
  <si>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</si>
  <si>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</si>
  <si>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</si>
  <si>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</si>
  <si>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</si>
  <si>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</si>
  <si>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</si>
  <si>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</si>
  <si>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</si>
  <si>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</si>
  <si>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</si>
  <si>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</si>
  <si>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</si>
  <si>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</si>
  <si>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</si>
  <si>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</si>
  <si>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</si>
  <si>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</si>
  <si>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</si>
  <si>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</si>
  <si>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</si>
  <si>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</si>
  <si>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</si>
  <si>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</si>
  <si>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</si>
  <si>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</si>
  <si>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</si>
  <si>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</si>
  <si>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</si>
  <si>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</si>
  <si>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</si>
  <si>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</si>
  <si>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</si>
  <si>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</si>
  <si>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</si>
  <si>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</si>
  <si>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</si>
  <si>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</si>
  <si>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</si>
  <si>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</si>
  <si>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</si>
  <si>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</si>
  <si>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</si>
  <si>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</si>
  <si>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</si>
  <si>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</si>
  <si>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</si>
  <si>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</si>
  <si>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</si>
  <si>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</si>
  <si>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</si>
  <si>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</si>
  <si>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</si>
  <si>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</si>
  <si>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</si>
  <si>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</si>
  <si>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</si>
  <si>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</si>
  <si>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</si>
  <si>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</si>
  <si>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</si>
  <si>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</si>
  <si>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</si>
  <si>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</si>
  <si>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</si>
  <si>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</si>
  <si>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</si>
  <si>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</si>
  <si>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</si>
  <si>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</si>
  <si>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</si>
  <si>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</si>
  <si>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</si>
  <si>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</si>
  <si>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</si>
  <si>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</si>
  <si>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</si>
  <si>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</si>
  <si>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</si>
  <si>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</si>
  <si>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</si>
  <si>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</si>
  <si>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</si>
  <si>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</si>
  <si>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</si>
  <si>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</si>
  <si>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</si>
  <si>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</si>
  <si>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</si>
  <si>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</si>
  <si>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</si>
  <si>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</si>
  <si>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</si>
  <si>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</si>
  <si>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</si>
  <si>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</si>
  <si>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</si>
  <si>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</si>
  <si>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</si>
  <si>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</si>
  <si>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</si>
  <si>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</si>
  <si>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</si>
  <si>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</si>
  <si>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</si>
  <si>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</si>
  <si>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</si>
  <si>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</si>
  <si>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</si>
  <si>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</si>
  <si>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</si>
  <si>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</si>
  <si>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</si>
  <si>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</si>
  <si>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</si>
  <si>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</si>
  <si>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</si>
  <si>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</si>
  <si>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</si>
  <si>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</si>
  <si>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</si>
  <si>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</si>
  <si>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</si>
  <si>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</si>
  <si>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</si>
  <si>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</si>
  <si>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</si>
  <si>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</si>
  <si>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</si>
  <si>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</si>
  <si>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</si>
  <si>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</si>
  <si>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</si>
  <si>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</si>
  <si>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</si>
  <si>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</si>
  <si>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</si>
  <si>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</si>
  <si>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</si>
  <si>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</si>
  <si>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</si>
  <si>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</si>
  <si>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</si>
  <si>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</si>
  <si>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</si>
  <si>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</si>
  <si>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</si>
  <si>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</si>
  <si>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</si>
  <si>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</si>
  <si>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</si>
  <si>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</si>
  <si>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</si>
  <si>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</si>
  <si>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</si>
  <si>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</si>
  <si>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</si>
  <si>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</si>
  <si>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</si>
  <si>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</si>
  <si>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</si>
  <si>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</si>
  <si>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</si>
  <si>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</si>
  <si>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</si>
  <si>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</si>
  <si>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</si>
  <si>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</si>
  <si>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</si>
  <si>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</si>
  <si>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</si>
  <si>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</si>
  <si>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</si>
  <si>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</si>
  <si>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</si>
  <si>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</si>
  <si>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</si>
  <si>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</si>
  <si>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</si>
  <si>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</si>
  <si>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</si>
  <si>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</si>
  <si>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</si>
  <si>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</si>
  <si>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</si>
  <si>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</si>
  <si>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</si>
  <si>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</si>
  <si>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</si>
  <si>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</si>
  <si>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</si>
  <si>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</si>
  <si>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</si>
  <si>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</si>
  <si>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</si>
  <si>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</si>
  <si>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</si>
  <si>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</si>
  <si>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</si>
  <si>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</si>
  <si>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</si>
  <si>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</si>
  <si>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</si>
  <si>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</si>
  <si>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</si>
  <si>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</si>
  <si>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</si>
  <si>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</si>
  <si>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</si>
  <si>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</si>
  <si>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</si>
  <si>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</si>
  <si>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</si>
  <si>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</si>
  <si>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</si>
  <si>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</si>
  <si>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</si>
  <si>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</si>
  <si>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</si>
  <si>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</si>
  <si>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</si>
  <si>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</si>
  <si>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</si>
  <si>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</si>
  <si>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</si>
  <si>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</si>
  <si>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</si>
  <si>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</si>
  <si>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</si>
  <si>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</si>
  <si>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</si>
  <si>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</si>
  <si>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</si>
  <si>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</si>
  <si>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</si>
  <si>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</si>
  <si>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</si>
  <si>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</si>
  <si>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</si>
  <si>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</si>
  <si>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</si>
  <si>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</si>
  <si>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</si>
  <si>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</si>
  <si>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</si>
  <si>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</si>
  <si>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</si>
  <si>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</si>
  <si>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</si>
  <si>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</si>
  <si>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</si>
  <si>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</si>
  <si>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</si>
  <si>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</si>
  <si>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</si>
  <si>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</si>
  <si>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</si>
  <si>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</si>
  <si>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</si>
  <si>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</si>
  <si>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</si>
  <si>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</si>
  <si>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</si>
  <si>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</si>
  <si>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</si>
  <si>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</si>
  <si>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</si>
  <si>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</si>
  <si>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</si>
  <si>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</si>
  <si>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</si>
  <si>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</si>
  <si>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</si>
  <si>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</si>
  <si>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</si>
  <si>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</si>
  <si>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</si>
  <si>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</si>
  <si>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</si>
  <si>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</si>
  <si>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</si>
  <si>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</si>
  <si>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</si>
  <si>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</si>
  <si>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</si>
  <si>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</si>
  <si>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</si>
  <si>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</si>
  <si>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</si>
  <si>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</si>
  <si>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</si>
  <si>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</si>
  <si>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</si>
  <si>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</si>
  <si>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</si>
  <si>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</si>
  <si>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</si>
  <si>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</si>
  <si>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</si>
  <si>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</si>
  <si>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</si>
  <si>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</si>
  <si>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</si>
  <si>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</si>
  <si>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</si>
  <si>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</si>
  <si>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</si>
  <si>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</si>
  <si>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</si>
  <si>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</si>
  <si>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</si>
  <si>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</si>
  <si>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</si>
  <si>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</si>
  <si>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</si>
  <si>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</si>
  <si>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</si>
  <si>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</si>
  <si>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</si>
  <si>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</si>
  <si>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</si>
  <si>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</si>
  <si>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</si>
  <si>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</si>
  <si>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</si>
  <si>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</si>
  <si>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</si>
  <si>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</si>
  <si>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</si>
  <si>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</si>
  <si>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</si>
  <si>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</si>
  <si>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</si>
  <si>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</si>
  <si>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</si>
  <si>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</si>
  <si>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</si>
  <si>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</si>
  <si>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</si>
  <si>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</si>
  <si>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</si>
  <si>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</si>
  <si>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</si>
  <si>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</si>
  <si>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</si>
  <si>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</si>
  <si>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</si>
  <si>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</si>
  <si>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</si>
  <si>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</si>
  <si>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</si>
  <si>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</si>
  <si>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</si>
  <si>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</si>
  <si>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</si>
  <si>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</si>
  <si>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</si>
  <si>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</si>
  <si>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</si>
  <si>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</si>
  <si>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</si>
  <si>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</si>
  <si>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</si>
  <si>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</si>
  <si>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</si>
  <si>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</si>
  <si>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</si>
  <si>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</si>
  <si>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</si>
  <si>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</si>
  <si>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</si>
  <si>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</si>
  <si>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</si>
  <si>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</si>
  <si>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</si>
  <si>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</si>
  <si>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</si>
  <si>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</si>
  <si>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</si>
  <si>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</si>
  <si>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</si>
  <si>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</si>
  <si>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</si>
  <si>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</si>
  <si>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</si>
  <si>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</si>
  <si>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</si>
  <si>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</si>
  <si>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</si>
  <si>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</si>
  <si>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</si>
  <si>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</si>
  <si>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</si>
  <si>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</si>
  <si>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</si>
  <si>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</si>
  <si>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</si>
  <si>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</si>
  <si>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</si>
  <si>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</si>
  <si>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</si>
  <si>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</si>
  <si>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</si>
  <si>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</si>
  <si>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</si>
  <si>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</si>
  <si>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</si>
  <si>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</si>
  <si>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</si>
  <si>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</si>
  <si>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</si>
  <si>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</si>
  <si>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</si>
  <si>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</si>
  <si>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</si>
  <si>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</si>
  <si>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</si>
  <si>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</si>
  <si>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</si>
  <si>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</si>
  <si>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</si>
  <si>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</si>
  <si>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</si>
  <si>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</si>
  <si>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</si>
  <si>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</si>
  <si>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</si>
  <si>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</si>
  <si>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</si>
  <si>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</si>
  <si>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</si>
  <si>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</si>
  <si>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</si>
  <si>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</si>
  <si>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</si>
  <si>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</si>
  <si>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</si>
  <si>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</si>
  <si>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</si>
  <si>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</si>
  <si>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</si>
  <si>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</si>
  <si>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</si>
  <si>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</si>
  <si>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</si>
  <si>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</si>
  <si>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</si>
  <si>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</si>
  <si>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</si>
  <si>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</si>
  <si>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</si>
  <si>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</si>
  <si>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</si>
  <si>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</si>
  <si>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</si>
  <si>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</si>
  <si>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</si>
  <si>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</si>
  <si>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</si>
  <si>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</si>
  <si>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</si>
  <si>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</si>
  <si>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</si>
  <si>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</si>
  <si>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</si>
  <si>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</si>
  <si>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</si>
  <si>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</si>
  <si>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</si>
  <si>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</si>
  <si>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</si>
  <si>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</si>
  <si>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</si>
  <si>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</si>
  <si>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</si>
  <si>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</si>
  <si>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</si>
  <si>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</si>
  <si>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</si>
  <si>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</si>
  <si>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</si>
  <si>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</si>
  <si>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</si>
  <si>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</si>
  <si>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</si>
  <si>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</si>
  <si>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</si>
  <si>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</si>
  <si>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</si>
  <si>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</si>
  <si>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</si>
  <si>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</si>
  <si>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</si>
  <si>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</si>
  <si>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</si>
  <si>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</si>
  <si>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</si>
  <si>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</si>
  <si>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</si>
  <si>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</si>
  <si>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</si>
  <si>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</si>
  <si>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</si>
  <si>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</si>
  <si>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</si>
  <si>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</si>
  <si>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</si>
  <si>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</si>
  <si>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</si>
  <si>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</si>
  <si>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</si>
  <si>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</si>
  <si>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</si>
  <si>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</si>
  <si>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</si>
  <si>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</si>
  <si>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</si>
  <si>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</si>
  <si>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</si>
  <si>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</si>
  <si>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</si>
  <si>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</si>
  <si>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</si>
  <si>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</si>
  <si>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</si>
  <si>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</si>
  <si>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</si>
  <si>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</si>
  <si>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</si>
  <si>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</si>
  <si>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</si>
  <si>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</si>
  <si>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</si>
  <si>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</si>
  <si>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</si>
  <si>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</si>
  <si>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</si>
  <si>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</si>
  <si>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</si>
  <si>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</si>
  <si>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</si>
  <si>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</si>
  <si>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</si>
  <si>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</si>
  <si>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</si>
  <si>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</si>
  <si>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</si>
  <si>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</si>
  <si>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</si>
  <si>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</si>
  <si>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</si>
  <si>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</si>
  <si>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</si>
  <si>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</si>
  <si>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</si>
  <si>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</si>
  <si>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</si>
  <si>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</si>
  <si>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</si>
  <si>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</si>
  <si>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</si>
  <si>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</si>
  <si>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</si>
  <si>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</si>
  <si>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</si>
  <si>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</si>
  <si>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</si>
  <si>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</si>
  <si>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</si>
  <si>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</si>
  <si>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</si>
  <si>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</si>
  <si>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</si>
  <si>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</si>
  <si>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</si>
  <si>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</si>
  <si>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</si>
  <si>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</si>
  <si>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</si>
  <si>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</si>
  <si>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</si>
  <si>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</si>
  <si>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</si>
  <si>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</si>
  <si>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</si>
  <si>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</si>
  <si>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</si>
  <si>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</si>
  <si>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</si>
  <si>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</si>
  <si>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</si>
  <si>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</si>
  <si>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</si>
  <si>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</si>
  <si>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</si>
  <si>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</si>
  <si>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</si>
  <si>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</si>
  <si>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</si>
  <si>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</si>
  <si>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</si>
  <si>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</si>
  <si>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</si>
  <si>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</si>
  <si>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</si>
  <si>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</si>
  <si>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</si>
  <si>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</si>
  <si>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</si>
  <si>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</si>
  <si>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</si>
  <si>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</si>
  <si>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</si>
  <si>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</si>
  <si>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</si>
  <si>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</si>
  <si>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</si>
  <si>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</si>
  <si>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</si>
  <si>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</si>
  <si>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</si>
  <si>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</si>
  <si>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</si>
  <si>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</si>
  <si>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</si>
  <si>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</si>
  <si>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</si>
  <si>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</si>
  <si>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</si>
  <si>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</si>
  <si>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</si>
  <si>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</si>
  <si>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</si>
  <si>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</si>
  <si>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</si>
  <si>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</si>
  <si>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</si>
  <si>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</si>
  <si>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</si>
  <si>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</si>
  <si>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</si>
  <si>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</si>
  <si>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</si>
  <si>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</si>
  <si>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</si>
  <si>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</si>
  <si>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</si>
  <si>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</si>
  <si>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</si>
  <si>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</si>
  <si>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</si>
  <si>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</si>
  <si>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</si>
  <si>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</si>
  <si>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</si>
  <si>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</si>
  <si>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</si>
  <si>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</si>
  <si>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</si>
  <si>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</si>
  <si>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</si>
  <si>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</si>
  <si>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</si>
  <si>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</si>
  <si>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</si>
  <si>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</si>
  <si>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</si>
  <si>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</si>
  <si>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</si>
  <si>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</si>
  <si>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</si>
  <si>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</si>
  <si>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</si>
  <si>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</si>
  <si>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</si>
  <si>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</si>
  <si>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</si>
  <si>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</si>
  <si>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</si>
  <si>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</si>
  <si>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</si>
  <si>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</si>
  <si>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</si>
  <si>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</si>
  <si>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</si>
  <si>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</si>
  <si>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</si>
  <si>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</si>
  <si>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</si>
  <si>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</si>
  <si>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</si>
  <si>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</si>
  <si>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</si>
  <si>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</si>
  <si>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</si>
  <si>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</si>
  <si>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</si>
  <si>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</si>
  <si>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</si>
  <si>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</si>
  <si>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</si>
  <si>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</si>
  <si>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</si>
  <si>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</si>
  <si>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</si>
  <si>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</si>
  <si>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</si>
  <si>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</si>
  <si>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</si>
  <si>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</si>
  <si>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</si>
  <si>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</si>
  <si>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</si>
  <si>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</si>
  <si>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</si>
  <si>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</si>
  <si>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</si>
  <si>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</si>
  <si>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</si>
  <si>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</si>
  <si>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</si>
  <si>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</si>
  <si>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</si>
  <si>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</si>
  <si>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</si>
  <si>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</si>
  <si>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</si>
  <si>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</si>
  <si>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</si>
  <si>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</si>
  <si>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</si>
  <si>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</si>
  <si>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</si>
  <si>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</si>
  <si>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</si>
  <si>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</si>
  <si>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</si>
  <si>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</si>
  <si>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</si>
  <si>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</si>
  <si>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</si>
  <si>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</si>
  <si>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</si>
  <si>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</si>
  <si>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</si>
  <si>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</si>
  <si>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</si>
  <si>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</si>
  <si>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</si>
  <si>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</si>
  <si>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</si>
  <si>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</si>
  <si>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</si>
  <si>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</si>
  <si>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</si>
  <si>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</si>
  <si>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</si>
  <si>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</si>
  <si>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</si>
  <si>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</si>
  <si>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</si>
  <si>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</si>
  <si>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</si>
  <si>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</si>
  <si>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</si>
  <si>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</si>
  <si>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</si>
  <si>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</si>
  <si>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</si>
  <si>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</si>
  <si>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</si>
  <si>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</si>
  <si>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</si>
  <si>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</si>
  <si>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</si>
  <si>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</si>
  <si>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</si>
  <si>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</si>
  <si>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</si>
  <si>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</si>
  <si>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</si>
  <si>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</si>
  <si>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</si>
  <si>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</si>
  <si>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</si>
  <si>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</si>
  <si>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</si>
  <si>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</si>
  <si>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</si>
  <si>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</si>
  <si>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</si>
  <si>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</si>
  <si>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</si>
  <si>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</si>
  <si>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</si>
  <si>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</si>
  <si>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</si>
  <si>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</si>
  <si>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</si>
  <si>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</si>
  <si>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</si>
  <si>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</si>
  <si>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</si>
  <si>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</si>
  <si>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</si>
  <si>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</si>
  <si>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</si>
  <si>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</si>
  <si>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</si>
  <si>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</si>
  <si>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</si>
  <si>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</si>
  <si>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</si>
  <si>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</si>
  <si>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</si>
  <si>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</si>
  <si>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</si>
  <si>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</si>
  <si>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</si>
  <si>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</si>
  <si>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</si>
  <si>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</si>
  <si>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</si>
  <si>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</si>
  <si>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</si>
  <si>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</si>
  <si>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</si>
  <si>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</si>
  <si>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</si>
  <si>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</si>
  <si>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</si>
  <si>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</si>
  <si>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</si>
  <si>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</si>
  <si>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</si>
  <si>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</si>
  <si>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</si>
  <si>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</si>
  <si>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</si>
  <si>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</si>
  <si>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</si>
  <si>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</si>
  <si>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</si>
  <si>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</si>
  <si>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</si>
  <si>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</si>
  <si>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</si>
  <si>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</si>
  <si>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</si>
  <si>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</si>
  <si>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</si>
  <si>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</si>
  <si>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</si>
  <si>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</si>
  <si>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</si>
  <si>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</si>
  <si>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</si>
  <si>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</si>
  <si>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</si>
  <si>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</si>
  <si>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</si>
  <si>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</si>
  <si>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</si>
  <si>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</si>
  <si>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</si>
  <si>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</si>
  <si>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</si>
  <si>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</si>
  <si>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</si>
  <si>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</si>
  <si>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</si>
  <si>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</si>
  <si>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</si>
  <si>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</si>
  <si>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</si>
  <si>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</si>
  <si>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</si>
  <si>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</si>
  <si>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</si>
  <si>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</si>
  <si>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</si>
  <si>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</si>
  <si>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</si>
  <si>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</si>
  <si>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</si>
  <si>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</si>
  <si>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</si>
  <si>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</si>
  <si>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</si>
  <si>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</si>
  <si>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</si>
  <si>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</si>
  <si>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</si>
  <si>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</si>
  <si>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</si>
  <si>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</si>
  <si>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</si>
  <si>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</si>
  <si>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</si>
  <si>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</si>
  <si>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</si>
  <si>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</si>
  <si>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</si>
  <si>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</si>
  <si>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</si>
  <si>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</si>
  <si>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</si>
  <si>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</si>
  <si>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</si>
  <si>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</si>
  <si>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</si>
  <si>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</si>
  <si>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</si>
  <si>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</si>
  <si>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</si>
  <si>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</si>
  <si>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</si>
  <si>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</si>
  <si>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</si>
  <si>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</si>
  <si>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</si>
  <si>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</si>
  <si>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</si>
  <si>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</si>
  <si>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</si>
  <si>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</si>
  <si>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</si>
  <si>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</si>
  <si>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</si>
  <si>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</si>
  <si>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</si>
  <si>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</si>
  <si>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</si>
  <si>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</si>
  <si>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</si>
  <si>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</si>
  <si>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</si>
  <si>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</si>
  <si>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</si>
  <si>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</si>
  <si>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</si>
  <si>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</si>
  <si>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</si>
  <si>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</si>
  <si>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</si>
  <si>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</si>
  <si>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</si>
  <si>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</si>
  <si>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</si>
  <si>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</si>
  <si>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</si>
  <si>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</si>
  <si>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</si>
  <si>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</si>
  <si>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</si>
  <si>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</si>
  <si>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</si>
  <si>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</si>
  <si>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</si>
  <si>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</si>
  <si>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</si>
  <si>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</si>
  <si>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</si>
  <si>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</si>
  <si>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</si>
  <si>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</si>
  <si>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</si>
  <si>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</si>
  <si>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</si>
  <si>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</si>
  <si>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</si>
  <si>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</si>
  <si>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</si>
  <si>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</si>
  <si>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</si>
  <si>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</si>
  <si>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</si>
  <si>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</si>
  <si>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</si>
  <si>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</si>
  <si>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</si>
  <si>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</si>
  <si>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</si>
  <si>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</si>
  <si>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</si>
  <si>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</si>
  <si>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</si>
  <si>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</si>
  <si>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</si>
  <si>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</si>
  <si>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</si>
  <si>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</si>
  <si>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</si>
  <si>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</si>
  <si>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</si>
  <si>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</si>
  <si>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</si>
  <si>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</si>
  <si>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</si>
  <si>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</si>
  <si>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</si>
  <si>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</si>
  <si>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</si>
  <si>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</si>
  <si>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</si>
  <si>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</si>
  <si>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</si>
  <si>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</si>
  <si>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</si>
  <si>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</si>
  <si>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</si>
  <si>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</si>
  <si>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</si>
  <si>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</si>
  <si>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</si>
  <si>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</si>
  <si>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</si>
  <si>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</si>
  <si>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</si>
  <si>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</si>
  <si>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</si>
  <si>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</si>
  <si>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</si>
  <si>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</si>
  <si>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</si>
  <si>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</si>
  <si>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</si>
  <si>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</si>
  <si>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</si>
  <si>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</si>
  <si>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</si>
  <si>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</si>
  <si>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</si>
  <si>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</si>
  <si>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</si>
  <si>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</si>
  <si>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</si>
  <si>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</si>
  <si>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</si>
  <si>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</si>
  <si>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</si>
  <si>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</si>
  <si>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</si>
  <si>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</si>
  <si>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</si>
  <si>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</si>
  <si>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</si>
  <si>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</si>
  <si>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</si>
  <si>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</si>
  <si>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</si>
  <si>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</si>
  <si>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</si>
  <si>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</si>
  <si>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</si>
  <si>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</si>
  <si>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</si>
  <si>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</si>
  <si>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</si>
  <si>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</si>
  <si>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</si>
  <si>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</si>
  <si>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</si>
  <si>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</si>
  <si>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</si>
  <si>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</si>
  <si>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</si>
  <si>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</si>
  <si>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</si>
  <si>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</si>
  <si>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</si>
  <si>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</si>
  <si>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</si>
  <si>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</si>
  <si>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</si>
  <si>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</si>
  <si>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</si>
  <si>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</si>
  <si>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</si>
  <si>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</si>
  <si>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</si>
  <si>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</si>
  <si>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</si>
  <si>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</si>
  <si>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</si>
  <si>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</si>
  <si>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</si>
  <si>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</si>
  <si>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</si>
  <si>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</si>
  <si>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</si>
  <si>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</si>
  <si>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</si>
  <si>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</si>
  <si>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</si>
  <si>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</si>
  <si>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</si>
  <si>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</si>
  <si>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</si>
  <si>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</si>
  <si>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</si>
  <si>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</si>
  <si>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</si>
  <si>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</si>
  <si>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</si>
  <si>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</si>
  <si>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</si>
  <si>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</si>
  <si>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</si>
  <si>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</si>
  <si>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</si>
  <si>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</si>
  <si>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</si>
  <si>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</si>
  <si>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</si>
  <si>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</si>
  <si>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</si>
  <si>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</si>
  <si>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</si>
  <si>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</si>
  <si>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</si>
  <si>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</si>
  <si>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</si>
  <si>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</si>
  <si>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</si>
  <si>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</si>
  <si>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</si>
  <si>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</si>
  <si>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</si>
  <si>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</si>
  <si>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</si>
  <si>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</si>
  <si>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</si>
  <si>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</si>
  <si>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</si>
  <si>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</si>
  <si>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</si>
  <si>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</si>
  <si>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</si>
  <si>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</si>
  <si>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</si>
  <si>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</si>
  <si>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</si>
  <si>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</si>
  <si>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</si>
  <si>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</si>
  <si>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</si>
  <si>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</si>
  <si>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</si>
  <si>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</si>
  <si>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</si>
  <si>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</si>
  <si>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</si>
  <si>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</si>
  <si>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</si>
  <si>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</si>
  <si>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</si>
  <si>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</si>
  <si>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</si>
  <si>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</si>
  <si>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</si>
  <si>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</si>
  <si>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</si>
  <si>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</si>
  <si>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</si>
  <si>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</si>
  <si>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</si>
  <si>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</si>
  <si>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</si>
  <si>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</si>
  <si>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</si>
  <si>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</si>
  <si>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</si>
  <si>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</si>
  <si>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</si>
  <si>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</si>
  <si>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</si>
  <si>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</si>
  <si>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</si>
  <si>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</si>
  <si>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</si>
  <si>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</si>
  <si>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</si>
  <si>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</si>
  <si>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</si>
  <si>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</si>
  <si>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</si>
  <si>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</si>
  <si>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</si>
  <si>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</si>
  <si>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</si>
  <si>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</si>
  <si>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</si>
  <si>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</si>
  <si>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</si>
  <si>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</si>
  <si>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</si>
  <si>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</si>
  <si>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</si>
  <si>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</si>
  <si>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</si>
  <si>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</si>
  <si>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</si>
  <si>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</si>
  <si>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</si>
  <si>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</si>
  <si>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</si>
  <si>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</si>
  <si>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</si>
  <si>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</si>
  <si>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</si>
  <si>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</si>
  <si>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</si>
  <si>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</si>
  <si>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</si>
  <si>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</si>
  <si>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</si>
  <si>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</si>
  <si>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</si>
  <si>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</si>
  <si>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</si>
  <si>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</si>
  <si>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</si>
  <si>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</si>
  <si>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</si>
  <si>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</si>
  <si>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</si>
  <si>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</si>
  <si>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</si>
  <si>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</si>
  <si>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</si>
  <si>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</si>
  <si>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</si>
  <si>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</si>
  <si>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</si>
  <si>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</si>
  <si>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</si>
  <si>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</si>
  <si>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</si>
  <si>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</si>
  <si>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</si>
  <si>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</si>
  <si>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</si>
  <si>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</si>
  <si>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</si>
  <si>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</si>
  <si>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</si>
  <si>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</si>
  <si>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</si>
  <si>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</si>
  <si>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</si>
  <si>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</si>
  <si>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</si>
  <si>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</si>
  <si>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</si>
  <si>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</si>
  <si>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</si>
  <si>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</si>
  <si>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</si>
  <si>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</si>
  <si>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</si>
  <si>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</si>
  <si>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</si>
  <si>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</si>
  <si>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</si>
  <si>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</si>
  <si>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</si>
  <si>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</si>
  <si>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</si>
  <si>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</si>
  <si>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</si>
  <si>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</si>
  <si>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</si>
  <si>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</si>
  <si>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</si>
  <si>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</si>
  <si>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</si>
  <si>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</si>
  <si>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</si>
  <si>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</si>
  <si>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</si>
  <si>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</si>
  <si>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</si>
  <si>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</si>
  <si>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</si>
  <si>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</si>
  <si>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</si>
  <si>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</si>
  <si>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</si>
  <si>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</si>
  <si>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</si>
  <si>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</si>
  <si>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</si>
  <si>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</si>
  <si>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</si>
  <si>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</si>
  <si>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</si>
  <si>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</si>
  <si>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</si>
  <si>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</si>
  <si>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</si>
  <si>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</si>
  <si>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</si>
  <si>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</si>
  <si>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</si>
  <si>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</si>
  <si>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</si>
  <si>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</si>
  <si>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</si>
  <si>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</si>
  <si>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</si>
  <si>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</si>
  <si>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</si>
  <si>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</si>
  <si>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</si>
  <si>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</si>
  <si>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</si>
  <si>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</si>
  <si>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</si>
  <si>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</si>
  <si>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</si>
  <si>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</si>
  <si>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</si>
  <si>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</si>
  <si>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</si>
  <si>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</si>
  <si>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</si>
  <si>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</si>
  <si>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</si>
  <si>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</si>
  <si>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</si>
  <si>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</si>
  <si>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</si>
  <si>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</si>
  <si>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</si>
  <si>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</si>
  <si>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</si>
  <si>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</si>
  <si>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</si>
  <si>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</si>
  <si>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</si>
  <si>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</si>
  <si>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</si>
  <si>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</si>
  <si>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</si>
  <si>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</si>
  <si>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</si>
  <si>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</si>
  <si>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</si>
  <si>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</si>
  <si>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</si>
  <si>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</si>
  <si>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</si>
  <si>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</si>
  <si>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</si>
  <si>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</si>
  <si>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</si>
  <si>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</si>
  <si>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</si>
  <si>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</si>
  <si>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</si>
  <si>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</si>
  <si>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</si>
  <si>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</si>
  <si>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</si>
  <si>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</si>
  <si>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</si>
  <si>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</si>
  <si>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</si>
  <si>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</si>
  <si>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</si>
  <si>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</si>
  <si>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</si>
  <si>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</si>
  <si>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</si>
  <si>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</si>
  <si>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</si>
  <si>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</si>
  <si>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</si>
  <si>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</si>
  <si>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</si>
  <si>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</si>
  <si>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</si>
  <si>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</si>
  <si>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</si>
  <si>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</si>
  <si>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</si>
  <si>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</si>
  <si>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</si>
  <si>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</si>
  <si>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</si>
  <si>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</si>
  <si>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</si>
  <si>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</si>
  <si>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</si>
  <si>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</si>
  <si>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</si>
  <si>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</si>
  <si>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</si>
  <si>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</si>
  <si>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</si>
  <si>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</si>
  <si>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</si>
  <si>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</si>
  <si>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</si>
  <si>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</si>
  <si>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</si>
  <si>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</si>
  <si>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</si>
  <si>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</si>
  <si>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</si>
  <si>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</si>
  <si>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</si>
  <si>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</si>
  <si>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</si>
  <si>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</si>
  <si>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</si>
  <si>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</si>
  <si>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</si>
  <si>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</si>
  <si>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</si>
  <si>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</si>
  <si>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</si>
  <si>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</si>
  <si>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</si>
  <si>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</si>
  <si>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</si>
  <si>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</si>
  <si>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</si>
  <si>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</si>
  <si>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</si>
  <si>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</si>
  <si>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</si>
  <si>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</si>
  <si>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</si>
  <si>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</si>
  <si>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</si>
  <si>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</si>
  <si>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</si>
  <si>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</si>
  <si>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</si>
  <si>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</si>
  <si>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</si>
  <si>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</si>
  <si>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</si>
  <si>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</si>
  <si>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</si>
  <si>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</si>
  <si>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</si>
  <si>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</si>
  <si>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</si>
  <si>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</si>
  <si>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</si>
  <si>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</si>
  <si>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</si>
  <si>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</si>
  <si>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</si>
  <si>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</si>
  <si>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</si>
  <si>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</si>
  <si>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</si>
  <si>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</si>
  <si>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</si>
  <si>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</si>
  <si>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</si>
  <si>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</si>
  <si>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</si>
  <si>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</si>
  <si>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</si>
  <si>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</si>
  <si>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</si>
  <si>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</si>
  <si>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</si>
  <si>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</si>
  <si>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</si>
  <si>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</si>
  <si>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</si>
  <si>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</si>
  <si>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</si>
  <si>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</si>
  <si>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</si>
  <si>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</si>
  <si>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</si>
  <si>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</si>
  <si>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</si>
  <si>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</si>
  <si>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</si>
  <si>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</si>
  <si>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</si>
  <si>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</si>
  <si>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</si>
  <si>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</si>
  <si>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</si>
  <si>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</si>
  <si>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</si>
  <si>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</si>
  <si>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</si>
  <si>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</si>
  <si>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</si>
  <si>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</si>
  <si>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</si>
  <si>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</si>
  <si>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</si>
  <si>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</si>
  <si>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</si>
  <si>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</si>
  <si>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</si>
  <si>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</si>
  <si>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</si>
  <si>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</si>
  <si>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</si>
  <si>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</si>
  <si>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</si>
  <si>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</si>
  <si>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</si>
  <si>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</si>
  <si>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</si>
  <si>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</si>
  <si>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</si>
  <si>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</si>
  <si>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</si>
  <si>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</si>
  <si>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</si>
  <si>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</si>
  <si>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</si>
  <si>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</si>
  <si>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</si>
  <si>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</si>
  <si>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</si>
  <si>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</si>
  <si>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</si>
  <si>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</si>
  <si>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</si>
  <si>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</si>
  <si>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</si>
  <si>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</si>
  <si>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</si>
  <si>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</si>
  <si>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</si>
  <si>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</si>
  <si>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</si>
  <si>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</si>
  <si>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</si>
  <si>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</si>
  <si>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</si>
  <si>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</si>
  <si>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</si>
  <si>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</si>
  <si>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</si>
  <si>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</si>
  <si>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</si>
  <si>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</si>
  <si>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</si>
  <si>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</si>
  <si>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</si>
  <si>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</si>
  <si>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</si>
  <si>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</si>
  <si>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</si>
  <si>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</si>
  <si>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</si>
  <si>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</si>
  <si>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</si>
  <si>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</si>
  <si>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</si>
  <si>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</si>
  <si>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</si>
  <si>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</si>
  <si>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</si>
  <si>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</si>
  <si>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</si>
  <si>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</si>
  <si>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</si>
  <si>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</si>
  <si>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</si>
  <si>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</si>
  <si>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</si>
  <si>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</si>
  <si>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</si>
  <si>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</si>
  <si>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</si>
  <si>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</si>
  <si>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</si>
  <si>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</si>
  <si>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</si>
  <si>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</si>
  <si>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</si>
  <si>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</si>
  <si>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</si>
  <si>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</si>
  <si>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</si>
  <si>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</si>
  <si>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</si>
  <si>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</si>
  <si>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</si>
  <si>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</si>
  <si>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</si>
  <si>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</si>
  <si>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</si>
  <si>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</si>
  <si>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</si>
  <si>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</si>
  <si>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</si>
  <si>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</si>
  <si>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</si>
  <si>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</si>
  <si>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</si>
  <si>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</si>
  <si>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</si>
  <si>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</si>
  <si>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</si>
  <si>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</si>
  <si>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</si>
  <si>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</si>
  <si>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</si>
  <si>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</si>
  <si>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</si>
  <si>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</si>
  <si>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</si>
  <si>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</si>
  <si>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</si>
  <si>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</si>
  <si>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</si>
  <si>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</si>
  <si>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</si>
  <si>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</si>
  <si>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</si>
  <si>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</si>
  <si>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</si>
  <si>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</si>
  <si>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</si>
  <si>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</si>
  <si>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</si>
  <si>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</si>
  <si>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</si>
  <si>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</si>
  <si>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</si>
  <si>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</si>
  <si>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</si>
  <si>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</si>
  <si>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</si>
  <si>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</si>
  <si>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</si>
  <si>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</si>
  <si>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</si>
  <si>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</si>
  <si>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</si>
  <si>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</si>
  <si>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</si>
  <si>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</si>
  <si>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</si>
  <si>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</si>
  <si>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</si>
  <si>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</si>
  <si>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</si>
  <si>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</si>
  <si>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</si>
  <si>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</si>
  <si>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</si>
  <si>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</si>
  <si>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</si>
  <si>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</si>
  <si>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</si>
  <si>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</si>
  <si>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</si>
  <si>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</si>
  <si>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</si>
  <si>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</si>
  <si>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</si>
  <si>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</si>
  <si>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</si>
  <si>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</si>
  <si>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</si>
  <si>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</si>
  <si>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</si>
  <si>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</si>
  <si>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</si>
  <si>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</si>
  <si>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</si>
  <si>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</si>
  <si>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</si>
  <si>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</si>
  <si>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</si>
  <si>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</si>
  <si>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</si>
  <si>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</si>
  <si>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</si>
  <si>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</si>
  <si>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</si>
  <si>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</si>
  <si>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</si>
  <si>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</si>
  <si>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</si>
  <si>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</si>
  <si>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</si>
  <si>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</si>
  <si>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</si>
  <si>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</si>
  <si>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</si>
  <si>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</si>
  <si>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</si>
  <si>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</si>
  <si>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</si>
  <si>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</si>
  <si>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</si>
  <si>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</si>
  <si>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</si>
  <si>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</si>
  <si>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</si>
  <si>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</si>
  <si>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</si>
  <si>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</si>
  <si>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</si>
  <si>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</si>
  <si>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</si>
  <si>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</si>
  <si>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</si>
  <si>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</si>
  <si>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</si>
  <si>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</si>
  <si>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</si>
  <si>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</si>
  <si>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</si>
  <si>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</si>
  <si>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</si>
  <si>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</si>
  <si>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</si>
  <si>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</si>
  <si>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</si>
  <si>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</si>
  <si>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</si>
  <si>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</si>
  <si>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</si>
  <si>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</si>
  <si>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</si>
  <si>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</si>
  <si>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</si>
  <si>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</si>
  <si>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</si>
  <si>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</si>
  <si>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</si>
  <si>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</si>
  <si>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</si>
  <si>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</si>
  <si>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</si>
  <si>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</si>
  <si>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</si>
  <si>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</si>
  <si>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</si>
  <si>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</si>
  <si>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</si>
  <si>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</si>
  <si>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</si>
  <si>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</si>
  <si>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</si>
  <si>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</si>
  <si>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</si>
  <si>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</si>
  <si>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</si>
  <si>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</si>
  <si>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</si>
  <si>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</si>
  <si>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</si>
  <si>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</si>
  <si>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</si>
  <si>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</si>
  <si>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</si>
  <si>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</si>
  <si>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</si>
  <si>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</si>
  <si>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</si>
  <si>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</si>
  <si>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</si>
  <si>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</si>
  <si>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</si>
  <si>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</si>
  <si>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</si>
  <si>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</si>
  <si>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</si>
  <si>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</si>
  <si>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</si>
  <si>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</si>
  <si>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</si>
  <si>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</si>
  <si>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</si>
  <si>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</si>
  <si>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</si>
  <si>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</si>
  <si>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</si>
  <si>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</si>
  <si>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</si>
  <si>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</si>
  <si>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</si>
  <si>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</si>
  <si>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</si>
  <si>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</si>
  <si>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</si>
  <si>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</si>
  <si>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</si>
  <si>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</si>
  <si>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</si>
  <si>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</si>
  <si>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</si>
  <si>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</si>
  <si>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</si>
  <si>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</si>
  <si>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</si>
  <si>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</si>
  <si>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</si>
  <si>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</si>
  <si>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</si>
  <si>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</si>
  <si>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</si>
  <si>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</si>
  <si>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</si>
  <si>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</si>
  <si>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</si>
  <si>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</si>
  <si>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</si>
  <si>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</si>
  <si>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</si>
  <si>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</si>
  <si>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</si>
  <si>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</si>
  <si>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</si>
  <si>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</si>
  <si>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</si>
  <si>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</si>
  <si>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</si>
  <si>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</si>
  <si>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</si>
  <si>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</si>
  <si>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</si>
  <si>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</si>
  <si>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</si>
  <si>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</si>
  <si>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</si>
  <si>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</si>
  <si>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</si>
  <si>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</si>
  <si>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</si>
  <si>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</si>
  <si>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</si>
  <si>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</si>
  <si>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</si>
  <si>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</si>
  <si>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</si>
  <si>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</si>
  <si>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</si>
  <si>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</si>
  <si>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</si>
  <si>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</si>
  <si>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</si>
  <si>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</si>
  <si>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</si>
  <si>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</si>
  <si>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</si>
  <si>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</si>
  <si>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</si>
  <si>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</si>
  <si>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</si>
  <si>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</si>
  <si>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</si>
  <si>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</si>
  <si>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</si>
  <si>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</si>
  <si>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</si>
  <si>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</si>
  <si>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</si>
  <si>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</si>
  <si>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</si>
  <si>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</si>
  <si>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</si>
  <si>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</si>
  <si>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</si>
  <si>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</si>
  <si>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</si>
  <si>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</si>
  <si>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</si>
  <si>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</si>
  <si>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</si>
  <si>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</si>
  <si>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</si>
  <si>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</si>
  <si>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</si>
  <si>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</si>
  <si>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</si>
  <si>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</si>
  <si>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</si>
  <si>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</si>
  <si>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</si>
  <si>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</si>
  <si>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</si>
  <si>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</si>
  <si>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</si>
  <si>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</si>
  <si>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</si>
  <si>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</si>
  <si>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</si>
  <si>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</si>
  <si>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</si>
  <si>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</si>
  <si>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</si>
  <si>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</si>
  <si>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</si>
  <si>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</si>
  <si>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</si>
  <si>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</si>
  <si>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</si>
  <si>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</si>
  <si>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</si>
  <si>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</si>
  <si>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</si>
  <si>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</si>
  <si>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</si>
  <si>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</si>
  <si>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</si>
  <si>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</si>
  <si>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</si>
  <si>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</si>
  <si>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</si>
  <si>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</si>
  <si>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</si>
  <si>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</si>
  <si>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</si>
  <si>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</si>
  <si>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</si>
  <si>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</si>
  <si>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</si>
  <si>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</si>
  <si>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</si>
  <si>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</si>
  <si>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</si>
  <si>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</si>
  <si>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</si>
  <si>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</si>
  <si>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</si>
  <si>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</si>
  <si>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</si>
  <si>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</si>
  <si>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</si>
  <si>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</si>
  <si>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</si>
  <si>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</si>
  <si>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</si>
  <si>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</si>
  <si>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</si>
  <si>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</si>
  <si>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</si>
  <si>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</si>
  <si>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</si>
  <si>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</si>
  <si>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</si>
  <si>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</si>
  <si>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</si>
  <si>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</si>
  <si>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</si>
  <si>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</si>
  <si>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</si>
  <si>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</si>
  <si>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</si>
  <si>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</si>
  <si>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</si>
  <si>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</si>
  <si>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</si>
  <si>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</si>
  <si>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</si>
  <si>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</si>
  <si>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</si>
  <si>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</si>
  <si>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</si>
  <si>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</si>
  <si>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</si>
  <si>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</si>
  <si>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</si>
  <si>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</si>
  <si>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</si>
  <si>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</si>
  <si>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</si>
  <si>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</si>
  <si>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</si>
  <si>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</si>
  <si>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</si>
  <si>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</si>
  <si>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</si>
  <si>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</si>
  <si>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</si>
  <si>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</si>
  <si>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</si>
  <si>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</si>
  <si>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</si>
  <si>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</si>
  <si>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</si>
  <si>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</si>
  <si>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</si>
  <si>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</si>
  <si>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</si>
  <si>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</si>
  <si>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</si>
  <si>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</si>
  <si>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</si>
  <si>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</si>
  <si>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</si>
  <si>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</si>
  <si>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</si>
  <si>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</si>
  <si>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</si>
  <si>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</si>
  <si>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</si>
  <si>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</si>
  <si>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</si>
  <si>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</si>
  <si>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</si>
  <si>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</si>
  <si>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</si>
  <si>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</si>
  <si>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</si>
  <si>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</si>
  <si>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</si>
  <si>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</si>
  <si>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</si>
  <si>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</si>
  <si>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</si>
  <si>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</si>
  <si>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</si>
  <si>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</si>
  <si>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</si>
  <si>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</si>
  <si>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</si>
  <si>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</si>
  <si>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</si>
  <si>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</si>
  <si>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</si>
  <si>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</si>
  <si>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</si>
  <si>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</si>
  <si>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</si>
  <si>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</si>
  <si>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</si>
  <si>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</si>
  <si>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</si>
  <si>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</si>
  <si>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</si>
  <si>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</si>
  <si>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</si>
  <si>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</si>
  <si>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</si>
  <si>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</si>
  <si>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</si>
  <si>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</si>
  <si>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</si>
  <si>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</si>
  <si>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</si>
  <si>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</si>
  <si>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</si>
  <si>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</si>
  <si>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</si>
  <si>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</si>
  <si>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</si>
  <si>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</si>
  <si>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</si>
  <si>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</si>
  <si>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</si>
  <si>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</si>
  <si>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</si>
  <si>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</si>
  <si>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</si>
  <si>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</si>
  <si>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</si>
  <si>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</si>
  <si>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</si>
  <si>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</si>
  <si>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</si>
  <si>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</si>
  <si>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</si>
  <si>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</si>
  <si>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</si>
  <si>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</si>
  <si>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</si>
  <si>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</si>
  <si>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</si>
  <si>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</si>
  <si>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</si>
  <si>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</si>
  <si>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</si>
  <si>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</si>
  <si>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</si>
  <si>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</si>
  <si>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</si>
  <si>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</si>
  <si>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</si>
  <si>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</si>
  <si>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</si>
  <si>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</si>
  <si>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</si>
  <si>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</si>
  <si>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</si>
  <si>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</si>
  <si>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</si>
  <si>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</si>
  <si>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</si>
  <si>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</si>
  <si>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</si>
  <si>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</si>
  <si>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</si>
  <si>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</si>
  <si>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</si>
  <si>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</si>
  <si>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</si>
  <si>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</si>
  <si>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</si>
  <si>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</si>
  <si>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</si>
  <si>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</si>
  <si>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</si>
  <si>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</si>
  <si>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</si>
  <si>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</si>
  <si>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</si>
  <si>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</si>
  <si>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</si>
  <si>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</si>
  <si>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</si>
  <si>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</si>
  <si>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</si>
  <si>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</si>
  <si>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</si>
  <si>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</si>
  <si>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</si>
  <si>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</si>
  <si>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</si>
  <si>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</si>
  <si>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</si>
  <si>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</si>
  <si>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</si>
  <si>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</si>
  <si>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</si>
  <si>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</si>
  <si>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</si>
  <si>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</si>
  <si>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</si>
  <si>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</si>
  <si>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</si>
  <si>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</si>
  <si>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</si>
  <si>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</si>
  <si>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</si>
  <si>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</si>
  <si>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</si>
  <si>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</si>
  <si>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</si>
  <si>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</si>
  <si>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</si>
  <si>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</si>
  <si>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</si>
  <si>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</si>
  <si>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</si>
  <si>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</si>
  <si>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</si>
  <si>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</si>
  <si>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</si>
  <si>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</si>
  <si>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</si>
  <si>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</si>
  <si>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</si>
  <si>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</si>
  <si>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</si>
  <si>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</si>
  <si>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</si>
  <si>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</si>
  <si>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</si>
  <si>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</si>
  <si>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</si>
  <si>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</si>
  <si>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</si>
  <si>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</si>
  <si>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</si>
  <si>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</si>
  <si>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</si>
  <si>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</si>
  <si>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</si>
  <si>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</si>
  <si>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</si>
  <si>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</si>
  <si>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</si>
  <si>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</si>
  <si>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</si>
  <si>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</si>
  <si>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</si>
  <si>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</si>
  <si>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</si>
  <si>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</si>
  <si>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</si>
  <si>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</si>
  <si>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</si>
  <si>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</si>
  <si>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</si>
  <si>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</si>
  <si>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</si>
  <si>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</si>
  <si>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</si>
  <si>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</si>
  <si>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</si>
  <si>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</si>
  <si>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</si>
  <si>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</si>
  <si>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</si>
  <si>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</si>
  <si>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</si>
  <si>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</si>
  <si>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</si>
  <si>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</si>
  <si>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</si>
  <si>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</si>
  <si>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</si>
  <si>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</si>
  <si>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</si>
  <si>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</si>
  <si>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</si>
  <si>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</si>
  <si>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</si>
  <si>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</si>
  <si>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</si>
  <si>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</si>
  <si>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</si>
  <si>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</si>
  <si>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</si>
  <si>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</si>
  <si>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</si>
  <si>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</si>
  <si>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</si>
  <si>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</si>
  <si>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</si>
  <si>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</si>
  <si>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</si>
  <si>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</si>
  <si>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</si>
  <si>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</si>
  <si>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</si>
  <si>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</si>
  <si>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</si>
  <si>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</si>
  <si>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</si>
  <si>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</si>
  <si>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</si>
  <si>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</si>
  <si>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</si>
  <si>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</si>
  <si>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</si>
  <si>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</si>
  <si>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</si>
  <si>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</si>
  <si>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</si>
  <si>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</si>
  <si>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</si>
  <si>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</si>
  <si>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</si>
  <si>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</si>
  <si>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</si>
  <si>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</si>
  <si>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</si>
  <si>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</si>
  <si>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</si>
  <si>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</si>
  <si>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</si>
  <si>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</si>
  <si>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</si>
  <si>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</si>
  <si>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</si>
  <si>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</si>
  <si>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</si>
  <si>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</si>
  <si>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</si>
  <si>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</si>
  <si>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</si>
  <si>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</si>
  <si>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</si>
  <si>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</si>
  <si>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</si>
  <si>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</si>
  <si>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</si>
  <si>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</si>
  <si>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</si>
  <si>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</si>
  <si>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</si>
  <si>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</si>
  <si>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</si>
  <si>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</si>
  <si>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</si>
  <si>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</si>
  <si>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</si>
  <si>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</si>
  <si>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</si>
  <si>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</si>
  <si>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</si>
  <si>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</si>
  <si>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</si>
  <si>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</si>
  <si>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</si>
  <si>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</si>
  <si>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</si>
  <si>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</si>
  <si>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</si>
  <si>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</si>
  <si>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</si>
  <si>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</si>
  <si>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</si>
  <si>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</si>
  <si>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</si>
  <si>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</si>
  <si>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</si>
  <si>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</si>
  <si>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</si>
  <si>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</si>
  <si>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</si>
  <si>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</si>
  <si>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</si>
  <si>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</si>
  <si>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</si>
  <si>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</si>
  <si>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</si>
  <si>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</si>
  <si>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</si>
  <si>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</si>
  <si>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</si>
  <si>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</si>
  <si>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</si>
  <si>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</si>
  <si>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</si>
  <si>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</si>
  <si>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</si>
  <si>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</si>
  <si>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</si>
  <si>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</si>
  <si>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</si>
  <si>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</si>
  <si>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</si>
  <si>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</si>
  <si>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</si>
  <si>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</si>
  <si>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</si>
  <si>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</si>
  <si>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</si>
  <si>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</si>
  <si>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</si>
  <si>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</si>
  <si>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</si>
  <si>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</si>
  <si>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</si>
  <si>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</si>
  <si>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</si>
  <si>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</si>
  <si>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</si>
  <si>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</si>
  <si>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</si>
  <si>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</si>
  <si>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</si>
  <si>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</si>
  <si>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</si>
  <si>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</si>
  <si>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</si>
  <si>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</si>
  <si>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</si>
  <si>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</si>
  <si>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</si>
  <si>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</si>
  <si>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</si>
  <si>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</si>
  <si>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</si>
  <si>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</si>
  <si>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</si>
  <si>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</si>
  <si>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</si>
  <si>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</si>
  <si>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</si>
  <si>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</si>
  <si>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</si>
  <si>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</si>
  <si>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</si>
  <si>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</si>
  <si>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</si>
  <si>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</si>
  <si>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</si>
  <si>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</si>
  <si>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</si>
  <si>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</si>
  <si>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</si>
  <si>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</si>
  <si>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</si>
  <si>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</si>
  <si>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</si>
  <si>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</si>
  <si>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</si>
  <si>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</si>
  <si>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</si>
  <si>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</si>
  <si>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</si>
  <si>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</si>
  <si>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</si>
  <si>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</si>
  <si>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</si>
  <si>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</si>
  <si>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</si>
  <si>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</si>
  <si>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</si>
  <si>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</si>
  <si>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</si>
  <si>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</si>
  <si>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</si>
  <si>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</si>
  <si>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</si>
  <si>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</si>
  <si>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</si>
  <si>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</si>
  <si>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</si>
  <si>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</si>
  <si>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</si>
  <si>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</si>
  <si>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</si>
  <si>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</si>
  <si>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</si>
  <si>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</si>
  <si>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</si>
  <si>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</si>
  <si>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</si>
  <si>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</si>
  <si>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</si>
  <si>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</si>
  <si>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</si>
  <si>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</si>
  <si>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</si>
  <si>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</si>
  <si>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</si>
  <si>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</si>
  <si>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</si>
  <si>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</si>
  <si>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</si>
  <si>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</si>
  <si>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</si>
  <si>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</si>
  <si>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</si>
  <si>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</si>
  <si>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</si>
  <si>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</si>
  <si>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</si>
  <si>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</si>
  <si>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</si>
  <si>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</si>
  <si>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</si>
  <si>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</si>
  <si>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</si>
  <si>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</si>
  <si>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</si>
  <si>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</si>
  <si>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</si>
  <si>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</si>
  <si>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</si>
  <si>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</si>
  <si>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</si>
  <si>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</si>
  <si>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</si>
  <si>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</si>
  <si>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</si>
  <si>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</si>
  <si>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</si>
  <si>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</si>
  <si>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</si>
  <si>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</si>
  <si>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</si>
  <si>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</si>
  <si>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</si>
  <si>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</si>
  <si>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</si>
  <si>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</si>
  <si>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</si>
  <si>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</si>
  <si>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</si>
  <si>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</si>
  <si>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</si>
  <si>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</si>
  <si>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</si>
  <si>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</si>
  <si>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</si>
  <si>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</si>
  <si>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</si>
  <si>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</si>
  <si>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</si>
  <si>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</si>
  <si>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</si>
  <si>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</si>
  <si>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</si>
  <si>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</si>
  <si>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</si>
  <si>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</si>
  <si>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</si>
  <si>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</si>
  <si>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</si>
  <si>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</si>
  <si>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</si>
  <si>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</si>
  <si>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</si>
  <si>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</si>
  <si>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</si>
  <si>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</si>
  <si>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</si>
  <si>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</si>
  <si>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</si>
  <si>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</si>
  <si>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</si>
  <si>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</si>
  <si>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</si>
  <si>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</si>
  <si>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</si>
  <si>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</si>
  <si>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</si>
  <si>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</si>
  <si>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</si>
  <si>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</si>
  <si>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</si>
  <si>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</si>
  <si>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</si>
  <si>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</si>
  <si>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</si>
  <si>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</si>
  <si>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</si>
  <si>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</si>
  <si>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</si>
  <si>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</si>
  <si>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</si>
  <si>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</si>
  <si>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</si>
  <si>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</si>
  <si>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</si>
  <si>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</si>
  <si>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</si>
  <si>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</si>
  <si>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</si>
  <si>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</si>
  <si>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</si>
  <si>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</si>
  <si>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</si>
  <si>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</si>
  <si>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</si>
  <si>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</si>
  <si>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</si>
  <si>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</si>
  <si>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</si>
  <si>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</si>
  <si>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</si>
  <si>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</si>
  <si>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</si>
  <si>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</si>
  <si>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</si>
  <si>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</si>
  <si>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</si>
  <si>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</si>
  <si>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</si>
  <si>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</si>
  <si>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</si>
  <si>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</si>
  <si>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</si>
  <si>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</si>
  <si>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</si>
  <si>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</si>
  <si>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</si>
  <si>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</si>
  <si>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</si>
  <si>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</si>
  <si>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</si>
  <si>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</si>
  <si>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</si>
  <si>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</si>
  <si>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</si>
  <si>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</si>
  <si>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</si>
  <si>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</si>
  <si>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</si>
  <si>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</si>
  <si>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</si>
  <si>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</si>
  <si>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</si>
  <si>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</si>
  <si>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</si>
  <si>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</si>
  <si>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</si>
  <si>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</si>
  <si>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</si>
  <si>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</si>
  <si>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</si>
  <si>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</si>
  <si>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</si>
  <si>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</si>
  <si>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</si>
  <si>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</si>
  <si>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</si>
  <si>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</si>
  <si>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</si>
  <si>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</si>
  <si>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</si>
  <si>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</si>
  <si>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</si>
  <si>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</si>
  <si>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</si>
  <si>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</si>
  <si>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</si>
  <si>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</si>
  <si>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</si>
  <si>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</si>
  <si>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</si>
  <si>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</si>
  <si>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</si>
  <si>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</si>
  <si>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</si>
  <si>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</si>
  <si>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</si>
  <si>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</si>
  <si>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</si>
  <si>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</si>
  <si>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</si>
  <si>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</si>
  <si>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</si>
  <si>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</si>
  <si>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</si>
  <si>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</si>
  <si>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</si>
  <si>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</si>
  <si>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</si>
  <si>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</si>
  <si>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</si>
  <si>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</si>
  <si>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</si>
  <si>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</si>
  <si>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</si>
  <si>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</si>
  <si>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</si>
  <si>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</si>
  <si>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</si>
  <si>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</si>
  <si>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</si>
  <si>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</si>
  <si>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</si>
  <si>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</si>
  <si>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</si>
  <si>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</si>
  <si>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</si>
  <si>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</si>
  <si>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</si>
  <si>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</si>
  <si>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</si>
  <si>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</si>
  <si>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</si>
  <si>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</si>
  <si>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</si>
  <si>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</si>
  <si>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</si>
  <si>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</si>
  <si>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</si>
  <si>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</si>
  <si>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</si>
  <si>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</si>
  <si>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</si>
  <si>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</si>
  <si>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</si>
  <si>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</si>
  <si>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</si>
  <si>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</si>
  <si>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</si>
  <si>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</si>
  <si>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</si>
  <si>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</si>
  <si>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</si>
  <si>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</si>
  <si>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</si>
  <si>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</si>
  <si>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</si>
  <si>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</si>
  <si>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</si>
  <si>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</si>
  <si>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</si>
  <si>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</si>
  <si>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</si>
  <si>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</si>
  <si>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</si>
  <si>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</si>
  <si>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</si>
  <si>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</si>
  <si>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</si>
  <si>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</si>
  <si>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</si>
  <si>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</si>
  <si>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</si>
  <si>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</si>
  <si>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</si>
  <si>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</si>
  <si>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</si>
  <si>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</si>
  <si>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</si>
  <si>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</si>
  <si>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</si>
  <si>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</si>
  <si>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</si>
  <si>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</si>
  <si>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</si>
  <si>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</si>
  <si>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</si>
  <si>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</si>
  <si>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</si>
  <si>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</si>
  <si>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</si>
  <si>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</si>
  <si>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</si>
  <si>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</si>
  <si>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</si>
  <si>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</si>
  <si>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</si>
  <si>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</si>
  <si>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</si>
  <si>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</si>
  <si>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</si>
  <si>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</si>
  <si>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</si>
  <si>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</si>
  <si>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</si>
  <si>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</si>
  <si>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</si>
  <si>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</si>
  <si>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</si>
  <si>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</si>
  <si>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</si>
  <si>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</si>
  <si>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</si>
  <si>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</si>
  <si>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</si>
  <si>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</si>
  <si>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</si>
  <si>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</si>
  <si>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</si>
  <si>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</si>
  <si>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</si>
  <si>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</si>
  <si>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</si>
  <si>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</si>
  <si>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</si>
  <si>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</si>
  <si>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</si>
  <si>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</si>
  <si>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</si>
  <si>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</si>
  <si>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</si>
  <si>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</si>
  <si>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</si>
  <si>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</si>
  <si>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</si>
  <si>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</si>
  <si>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</si>
  <si>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</si>
  <si>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</si>
  <si>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</si>
  <si>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</si>
  <si>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</si>
  <si>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</si>
  <si>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</si>
  <si>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</si>
  <si>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</si>
  <si>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</si>
  <si>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</si>
  <si>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</si>
  <si>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</si>
  <si>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</si>
  <si>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</si>
  <si>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</si>
  <si>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</si>
  <si>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</si>
  <si>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</si>
  <si>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</si>
  <si>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</si>
  <si>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</si>
  <si>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</si>
  <si>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</si>
  <si>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</si>
  <si>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</si>
  <si>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</si>
  <si>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</si>
  <si>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</si>
  <si>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</si>
  <si>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</si>
  <si>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</si>
  <si>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</si>
  <si>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</si>
  <si>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</si>
  <si>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</si>
  <si>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</si>
  <si>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</si>
  <si>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</si>
  <si>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</si>
  <si>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</si>
  <si>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</si>
  <si>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</si>
  <si>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</si>
  <si>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</si>
  <si>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</si>
  <si>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</si>
  <si>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</si>
  <si>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</si>
  <si>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</si>
  <si>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</si>
  <si>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</si>
  <si>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</si>
  <si>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</si>
  <si>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</si>
  <si>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</si>
  <si>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</si>
  <si>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</si>
  <si>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</si>
  <si>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</si>
  <si>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</si>
  <si>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</si>
  <si>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</si>
  <si>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</si>
  <si>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</si>
  <si>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</si>
  <si>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</si>
  <si>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</si>
  <si>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</si>
  <si>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</si>
  <si>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</si>
  <si>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</si>
  <si>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</si>
  <si>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</si>
  <si>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</si>
  <si>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</si>
  <si>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</si>
  <si>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</si>
  <si>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</si>
  <si>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</si>
  <si>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</si>
  <si>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</si>
  <si>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</si>
  <si>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</si>
  <si>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</si>
  <si>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</si>
  <si>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</si>
  <si>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</si>
  <si>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</si>
  <si>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</si>
  <si>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</si>
  <si>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</si>
  <si>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</si>
  <si>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</si>
  <si>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</si>
  <si>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</si>
  <si>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</si>
  <si>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</si>
  <si>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</si>
  <si>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</si>
  <si>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</si>
  <si>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</si>
  <si>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</si>
  <si>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</si>
  <si>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</si>
  <si>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</si>
  <si>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</si>
  <si>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</si>
  <si>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</si>
  <si>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</si>
  <si>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</si>
  <si>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</si>
  <si>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</si>
  <si>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</si>
  <si>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</si>
  <si>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</si>
  <si>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</si>
  <si>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</si>
  <si>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</si>
  <si>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</si>
  <si>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</si>
  <si>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</si>
  <si>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</si>
  <si>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</si>
  <si>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</si>
  <si>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</si>
  <si>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</si>
  <si>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</si>
  <si>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</si>
  <si>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</si>
  <si>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</si>
  <si>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</si>
  <si>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</si>
  <si>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</si>
  <si>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</si>
  <si>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</si>
  <si>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</si>
  <si>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</si>
  <si>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</si>
  <si>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</si>
  <si>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</si>
  <si>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</si>
  <si>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</si>
  <si>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</si>
  <si>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</si>
  <si>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</si>
  <si>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</si>
  <si>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</si>
  <si>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</si>
  <si>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</si>
  <si>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</si>
  <si>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</si>
  <si>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</si>
  <si>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</si>
  <si>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</si>
  <si>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</si>
  <si>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</si>
  <si>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</si>
  <si>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</si>
  <si>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</si>
  <si>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</si>
  <si>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</si>
  <si>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</si>
  <si>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</si>
  <si>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</si>
  <si>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</si>
  <si>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</si>
  <si>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</si>
  <si>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</si>
  <si>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</si>
  <si>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</si>
  <si>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</si>
  <si>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</si>
  <si>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</si>
  <si>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</si>
  <si>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</si>
  <si>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</si>
  <si>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</si>
  <si>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</si>
  <si>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</si>
  <si>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</si>
  <si>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</si>
  <si>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</si>
  <si>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</si>
  <si>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</si>
  <si>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</si>
  <si>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</si>
  <si>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</si>
  <si>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</si>
  <si>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</si>
  <si>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</si>
  <si>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</si>
  <si>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</si>
  <si>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</si>
  <si>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</si>
  <si>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</si>
  <si>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</si>
  <si>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</si>
  <si>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</si>
  <si>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</si>
  <si>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</si>
  <si>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</si>
  <si>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</si>
  <si>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</si>
  <si>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</si>
  <si>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</si>
  <si>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</si>
  <si>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</si>
  <si>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</si>
  <si>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</si>
  <si>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</si>
  <si>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</si>
  <si>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</si>
  <si>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</si>
  <si>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</si>
  <si>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</si>
  <si>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</si>
  <si>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</si>
  <si>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</si>
  <si>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</si>
  <si>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</si>
  <si>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</si>
  <si>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</si>
  <si>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</si>
  <si>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</si>
  <si>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</si>
  <si>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</si>
  <si>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</si>
  <si>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</si>
  <si>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</si>
  <si>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</si>
  <si>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</si>
  <si>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</si>
  <si>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</si>
  <si>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</si>
  <si>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</si>
  <si>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</si>
  <si>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</si>
  <si>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</si>
  <si>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</si>
  <si>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</si>
  <si>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</si>
  <si>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</si>
  <si>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</si>
  <si>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</si>
  <si>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</si>
  <si>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</si>
  <si>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</si>
  <si>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</si>
  <si>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</si>
  <si>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</si>
  <si>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</si>
  <si>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</si>
  <si>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</si>
  <si>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</si>
  <si>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</si>
  <si>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</si>
  <si>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</si>
  <si>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</si>
  <si>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</si>
  <si>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</si>
  <si>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</si>
  <si>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</si>
  <si>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</si>
  <si>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</si>
  <si>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</si>
  <si>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</si>
  <si>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</si>
  <si>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</si>
  <si>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</si>
  <si>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</si>
  <si>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</si>
  <si>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</si>
  <si>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</si>
  <si>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</si>
  <si>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</si>
  <si>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</si>
  <si>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</si>
  <si>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</si>
  <si>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</si>
  <si>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</si>
  <si>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</si>
  <si>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</si>
  <si>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</si>
  <si>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</si>
  <si>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</si>
  <si>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</si>
  <si>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</si>
  <si>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</si>
  <si>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</si>
  <si>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</si>
  <si>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</si>
  <si>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</si>
  <si>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</si>
  <si>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</si>
  <si>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</si>
  <si>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</si>
  <si>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</si>
  <si>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</si>
  <si>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</si>
  <si>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</si>
  <si>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</si>
  <si>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</si>
  <si>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</si>
  <si>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</si>
  <si>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</si>
  <si>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</si>
  <si>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</si>
  <si>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</si>
  <si>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</si>
  <si>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</si>
  <si>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</si>
  <si>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</si>
  <si>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</si>
  <si>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</si>
  <si>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</si>
  <si>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</si>
  <si>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</si>
  <si>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</si>
  <si>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</si>
  <si>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</si>
  <si>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</si>
  <si>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</si>
  <si>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</si>
  <si>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</si>
  <si>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</si>
  <si>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</si>
  <si>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</si>
  <si>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</si>
  <si>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</si>
  <si>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</si>
  <si>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</si>
  <si>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</si>
  <si>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</si>
  <si>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</si>
  <si>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</si>
  <si>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</si>
  <si>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</si>
  <si>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</si>
  <si>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</si>
  <si>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</si>
  <si>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</si>
  <si>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</si>
  <si>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</si>
  <si>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</si>
  <si>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</si>
  <si>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</si>
  <si>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</si>
  <si>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</si>
  <si>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</si>
  <si>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</si>
  <si>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</si>
  <si>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</si>
  <si>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</si>
  <si>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</si>
  <si>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</si>
  <si>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</si>
  <si>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</si>
  <si>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</si>
  <si>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</si>
  <si>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</si>
  <si>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</si>
  <si>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</si>
  <si>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</si>
  <si>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</si>
  <si>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</si>
  <si>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</si>
  <si>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</si>
  <si>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</si>
  <si>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</si>
  <si>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</si>
  <si>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</si>
  <si>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</si>
  <si>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</si>
  <si>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</si>
  <si>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</si>
  <si>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</si>
  <si>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</si>
  <si>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</si>
  <si>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</si>
  <si>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</si>
  <si>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</si>
  <si>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</si>
  <si>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</si>
  <si>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</si>
  <si>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</si>
  <si>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</si>
  <si>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</si>
  <si>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</si>
  <si>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</si>
  <si>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</si>
  <si>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</si>
  <si>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</si>
  <si>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</si>
  <si>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</si>
  <si>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</si>
  <si>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</si>
  <si>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</si>
  <si>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</si>
  <si>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</si>
  <si>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</si>
  <si>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</si>
  <si>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</si>
  <si>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</si>
  <si>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</si>
  <si>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</si>
  <si>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</si>
  <si>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</si>
  <si>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</si>
  <si>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</si>
  <si>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</si>
  <si>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</si>
  <si>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</si>
  <si>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</si>
  <si>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</si>
  <si>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</si>
  <si>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</si>
  <si>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</si>
  <si>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</si>
  <si>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</si>
  <si>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</si>
  <si>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</si>
  <si>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</si>
  <si>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</si>
  <si>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</si>
  <si>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</si>
  <si>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</si>
  <si>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</si>
  <si>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</si>
  <si>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</si>
  <si>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</si>
  <si>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</si>
  <si>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</si>
  <si>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</si>
  <si>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</si>
  <si>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</si>
  <si>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</si>
  <si>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</si>
  <si>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</si>
  <si>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</si>
  <si>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</si>
  <si>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</si>
  <si>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</si>
  <si>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</si>
  <si>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</si>
  <si>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</si>
  <si>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</si>
  <si>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</si>
  <si>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</si>
  <si>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</si>
  <si>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</si>
  <si>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</si>
  <si>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</si>
  <si>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</si>
  <si>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</si>
  <si>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</si>
  <si>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</si>
  <si>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</si>
  <si>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</si>
  <si>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</si>
  <si>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</si>
  <si>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</si>
  <si>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</si>
  <si>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</si>
  <si>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</si>
  <si>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</si>
  <si>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</si>
  <si>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</si>
  <si>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</si>
  <si>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</si>
  <si>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</si>
  <si>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</si>
  <si>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</si>
  <si>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</si>
  <si>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</si>
  <si>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</si>
  <si>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</si>
  <si>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</si>
  <si>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</si>
  <si>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</si>
  <si>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</si>
  <si>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</si>
  <si>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</si>
  <si>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</si>
  <si>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</si>
  <si>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</si>
  <si>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</si>
  <si>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</si>
  <si>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</si>
  <si>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</si>
  <si>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</si>
  <si>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</si>
  <si>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</si>
  <si>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</si>
  <si>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</si>
  <si>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</si>
  <si>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</si>
  <si>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</si>
  <si>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</si>
  <si>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</si>
  <si>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</si>
  <si>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</si>
  <si>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</si>
  <si>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</si>
  <si>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</si>
  <si>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</si>
  <si>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</si>
  <si>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</si>
  <si>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</si>
  <si>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</si>
  <si>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</si>
  <si>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</si>
  <si>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</si>
  <si>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</si>
  <si>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</si>
  <si>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</si>
  <si>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</si>
  <si>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</si>
  <si>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</si>
  <si>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</si>
  <si>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</si>
  <si>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</si>
  <si>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</si>
  <si>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</si>
  <si>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</si>
  <si>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</si>
  <si>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</si>
  <si>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</si>
  <si>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</si>
  <si>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</si>
  <si>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</si>
  <si>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</si>
  <si>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</si>
  <si>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</si>
  <si>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</si>
  <si>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</si>
  <si>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</si>
  <si>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</si>
  <si>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</si>
  <si>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</si>
  <si>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</si>
  <si>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</si>
  <si>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</si>
  <si>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</si>
  <si>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</si>
  <si>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</si>
  <si>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</si>
  <si>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</si>
  <si>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</si>
  <si>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</si>
  <si>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</si>
  <si>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</si>
  <si>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</si>
  <si>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</si>
  <si>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</si>
  <si>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</si>
  <si>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</si>
  <si>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</si>
  <si>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</si>
  <si>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</si>
  <si>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</si>
  <si>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</si>
  <si>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</si>
  <si>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</si>
  <si>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</si>
  <si>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</si>
  <si>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</si>
  <si>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</si>
  <si>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</si>
  <si>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</si>
  <si>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</si>
  <si>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</si>
  <si>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</si>
  <si>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</si>
  <si>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</si>
  <si>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</si>
  <si>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</si>
  <si>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</si>
  <si>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</si>
  <si>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</si>
  <si>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</si>
  <si>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</si>
  <si>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</si>
  <si>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</si>
  <si>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</si>
  <si>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</si>
  <si>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</si>
  <si>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</si>
  <si>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</si>
  <si>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</si>
  <si>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</si>
  <si>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</si>
  <si>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</si>
  <si>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</si>
  <si>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</si>
  <si>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</si>
  <si>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</si>
  <si>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</si>
  <si>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</si>
  <si>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</si>
  <si>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</si>
  <si>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</si>
  <si>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</si>
  <si>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</si>
  <si>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</si>
  <si>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</si>
  <si>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</si>
  <si>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</si>
  <si>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</si>
  <si>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</si>
  <si>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</si>
  <si>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</si>
  <si>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</si>
  <si>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</si>
  <si>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</si>
  <si>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</si>
  <si>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</si>
  <si>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</si>
  <si>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</si>
  <si>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</si>
  <si>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</si>
  <si>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</si>
  <si>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</si>
  <si>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</si>
  <si>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</si>
  <si>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</si>
  <si>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</si>
  <si>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</si>
  <si>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</si>
  <si>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</si>
  <si>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</si>
  <si>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</si>
  <si>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</si>
  <si>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</si>
  <si>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</si>
  <si>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</si>
  <si>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</si>
  <si>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</si>
  <si>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</si>
  <si>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</si>
  <si>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</si>
  <si>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</si>
  <si>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</si>
  <si>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</si>
  <si>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</si>
  <si>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</si>
  <si>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</si>
  <si>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</si>
  <si>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</si>
  <si>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</si>
  <si>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</si>
  <si>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</si>
  <si>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</si>
  <si>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</si>
  <si>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</si>
  <si>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</si>
  <si>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</si>
  <si>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</si>
  <si>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</si>
  <si>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</si>
  <si>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</si>
  <si>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</si>
  <si>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</si>
  <si>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</si>
  <si>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</si>
  <si>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</si>
  <si>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</si>
  <si>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</si>
  <si>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</si>
  <si>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</si>
  <si>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</si>
  <si>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</si>
  <si>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</si>
  <si>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</si>
  <si>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</si>
  <si>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</si>
  <si>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</si>
  <si>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</si>
  <si>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</si>
  <si>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</si>
  <si>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</si>
  <si>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</si>
  <si>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</si>
  <si>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</si>
  <si>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</si>
  <si>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</si>
  <si>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</si>
  <si>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</si>
  <si>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</si>
  <si>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</si>
  <si>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</si>
  <si>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</si>
  <si>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</si>
  <si>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</si>
  <si>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</si>
  <si>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</si>
  <si>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</si>
  <si>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</si>
  <si>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</si>
  <si>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</si>
  <si>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</si>
  <si>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</si>
  <si>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</si>
  <si>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</si>
  <si>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</si>
  <si>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</si>
  <si>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</si>
  <si>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</si>
  <si>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</si>
  <si>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</si>
  <si>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</si>
  <si>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</si>
  <si>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</si>
  <si>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</si>
  <si>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</si>
  <si>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</si>
  <si>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</si>
  <si>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</si>
  <si>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</si>
  <si>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</si>
  <si>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</si>
  <si>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</si>
  <si>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</si>
  <si>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</si>
  <si>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</si>
  <si>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</si>
  <si>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</si>
  <si>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</si>
  <si>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</si>
  <si>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</si>
  <si>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</si>
  <si>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</si>
  <si>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</si>
  <si>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</si>
  <si>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</si>
  <si>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</si>
  <si>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</si>
  <si>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</si>
  <si>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</si>
  <si>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</si>
  <si>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</si>
  <si>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</si>
  <si>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</si>
  <si>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</si>
  <si>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</si>
  <si>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</si>
  <si>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</si>
  <si>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</si>
  <si>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</si>
  <si>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</si>
  <si>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</si>
  <si>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</si>
  <si>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</si>
  <si>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</si>
  <si>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</si>
  <si>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</si>
  <si>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</si>
  <si>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</si>
  <si>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</si>
  <si>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</si>
  <si>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</si>
  <si>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</si>
  <si>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</si>
  <si>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</si>
  <si>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</si>
  <si>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</si>
  <si>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</si>
  <si>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</si>
  <si>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</si>
  <si>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</si>
  <si>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</si>
  <si>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</si>
  <si>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</si>
  <si>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</si>
  <si>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</si>
  <si>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</si>
  <si>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</si>
  <si>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</si>
  <si>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</si>
  <si>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</si>
  <si>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</si>
  <si>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</si>
  <si>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</si>
  <si>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</si>
  <si>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</si>
  <si>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</si>
  <si>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</si>
  <si>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</si>
  <si>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</si>
  <si>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</si>
  <si>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</si>
  <si>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</si>
  <si>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</si>
  <si>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</si>
  <si>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</si>
  <si>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</si>
  <si>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</si>
  <si>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</si>
  <si>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</si>
  <si>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</si>
  <si>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</si>
  <si>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</si>
  <si>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</si>
  <si>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</si>
  <si>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</si>
  <si>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</si>
  <si>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</si>
  <si>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</si>
  <si>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</si>
  <si>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</si>
  <si>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</si>
  <si>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</si>
  <si>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</si>
  <si>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</si>
  <si>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</si>
  <si>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</si>
  <si>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</si>
  <si>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</si>
  <si>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</si>
  <si>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</si>
  <si>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</si>
  <si>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</si>
  <si>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</si>
  <si>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</si>
  <si>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</si>
  <si>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</si>
  <si>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</si>
  <si>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</si>
  <si>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</si>
  <si>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</si>
  <si>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</si>
  <si>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</si>
  <si>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</si>
  <si>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</si>
  <si>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</si>
  <si>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</si>
  <si>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</si>
  <si>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</si>
  <si>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</si>
  <si>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</si>
  <si>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</si>
  <si>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</si>
  <si>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</si>
  <si>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</si>
  <si>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</si>
  <si>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</si>
  <si>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</si>
  <si>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</si>
  <si>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</si>
  <si>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</si>
  <si>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</si>
  <si>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</si>
  <si>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</si>
  <si>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</si>
  <si>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</si>
  <si>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</si>
  <si>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</si>
  <si>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</si>
  <si>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</si>
  <si>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</si>
  <si>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</si>
  <si>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</si>
  <si>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</si>
  <si>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</si>
  <si>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</si>
  <si>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</si>
  <si>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</si>
  <si>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</si>
  <si>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</si>
  <si>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</si>
  <si>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</si>
  <si>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</si>
  <si>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</si>
  <si>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</si>
  <si>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</si>
  <si>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</si>
  <si>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</si>
  <si>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</si>
  <si>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</si>
  <si>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</si>
  <si>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</si>
  <si>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</si>
  <si>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</si>
  <si>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</si>
  <si>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</si>
  <si>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</si>
  <si>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</si>
  <si>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</si>
  <si>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</si>
  <si>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</si>
  <si>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</si>
  <si>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</si>
  <si>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</si>
  <si>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</si>
  <si>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</si>
  <si>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</si>
  <si>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</si>
  <si>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</si>
  <si>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</si>
  <si>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</si>
  <si>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</si>
  <si>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</si>
  <si>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</si>
  <si>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</si>
  <si>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</si>
  <si>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</si>
  <si>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</si>
  <si>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</si>
  <si>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</si>
  <si>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</si>
  <si>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</si>
  <si>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</si>
  <si>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</si>
  <si>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</si>
  <si>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</si>
  <si>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</si>
  <si>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</si>
  <si>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</si>
  <si>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</si>
  <si>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</si>
  <si>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</si>
  <si>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</si>
  <si>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</si>
  <si>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</si>
  <si>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</si>
  <si>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</si>
  <si>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</si>
  <si>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</si>
  <si>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</si>
  <si>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</si>
  <si>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</si>
  <si>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</si>
  <si>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</si>
  <si>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</si>
  <si>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</si>
  <si>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</si>
  <si>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</si>
  <si>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</si>
  <si>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</si>
  <si>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</si>
  <si>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</si>
  <si>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</si>
  <si>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</si>
  <si>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</si>
  <si>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</si>
  <si>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</si>
  <si>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</si>
  <si>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</si>
  <si>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</si>
  <si>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</si>
  <si>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</si>
  <si>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</si>
  <si>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</si>
  <si>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</si>
  <si>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</si>
  <si>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</si>
  <si>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</si>
  <si>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</si>
  <si>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</si>
  <si>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</si>
  <si>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</si>
  <si>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</si>
  <si>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</si>
  <si>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</si>
  <si>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</si>
  <si>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</si>
  <si>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</si>
  <si>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</si>
  <si>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</si>
  <si>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</si>
  <si>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</si>
  <si>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</si>
  <si>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</si>
  <si>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</si>
  <si>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</si>
  <si>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</si>
  <si>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</si>
  <si>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</si>
  <si>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</si>
  <si>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</si>
  <si>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</si>
  <si>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</si>
  <si>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</si>
  <si>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</si>
  <si>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</si>
  <si>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</si>
  <si>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</si>
  <si>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</si>
  <si>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</si>
  <si>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</si>
  <si>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</si>
  <si>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</si>
  <si>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</si>
  <si>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</si>
  <si>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</si>
  <si>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</si>
  <si>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</si>
  <si>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</si>
  <si>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</si>
  <si>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</si>
  <si>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</si>
  <si>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</si>
  <si>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</si>
  <si>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</si>
  <si>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</si>
  <si>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</si>
  <si>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</si>
  <si>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</si>
  <si>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</si>
  <si>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</si>
  <si>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</si>
  <si>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</si>
  <si>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</si>
  <si>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</si>
  <si>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</si>
  <si>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</si>
  <si>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</si>
  <si>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</si>
  <si>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</si>
  <si>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</si>
  <si>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</si>
  <si>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</si>
  <si>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</si>
  <si>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</si>
  <si>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</si>
  <si>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</si>
  <si>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</si>
  <si>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</si>
  <si>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</si>
  <si>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</si>
  <si>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</si>
  <si>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</si>
  <si>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</si>
  <si>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</si>
  <si>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</si>
  <si>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</si>
  <si>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</si>
  <si>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</si>
  <si>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</si>
  <si>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</si>
  <si>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</si>
  <si>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</si>
  <si>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</si>
  <si>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</si>
  <si>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</si>
  <si>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</si>
  <si>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</si>
  <si>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</si>
  <si>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</si>
  <si>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</si>
  <si>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</si>
  <si>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</si>
  <si>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</si>
  <si>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</si>
  <si>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</si>
  <si>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</si>
  <si>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</si>
  <si>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</si>
  <si>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</si>
  <si>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</si>
  <si>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</si>
  <si>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</si>
  <si>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</si>
  <si>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</si>
  <si>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</si>
  <si>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</si>
  <si>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</si>
  <si>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</si>
  <si>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</si>
  <si>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</si>
  <si>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</si>
  <si>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</si>
  <si>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</si>
  <si>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</si>
  <si>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</si>
  <si>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</si>
  <si>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</si>
  <si>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</si>
  <si>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</si>
  <si>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</si>
  <si>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</si>
  <si>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</si>
  <si>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</si>
  <si>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</si>
  <si>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</si>
  <si>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</si>
  <si>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</si>
  <si>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</si>
  <si>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</si>
  <si>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</si>
  <si>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</si>
  <si>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</si>
  <si>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</si>
  <si>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</si>
  <si>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</si>
  <si>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</si>
  <si>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</si>
  <si>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</si>
  <si>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</si>
  <si>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</si>
  <si>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</si>
  <si>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</si>
  <si>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</si>
  <si>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</si>
  <si>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</si>
  <si>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</si>
  <si>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</si>
  <si>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</si>
  <si>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</si>
  <si>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</si>
  <si>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</si>
  <si>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</si>
  <si>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</si>
  <si>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</si>
  <si>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</si>
  <si>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</si>
  <si>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</si>
  <si>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</si>
  <si>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</si>
  <si>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</si>
  <si>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</si>
  <si>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</si>
  <si>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</si>
  <si>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</si>
  <si>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</si>
  <si>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</si>
  <si>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</si>
  <si>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</si>
  <si>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</si>
  <si>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</si>
  <si>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</si>
  <si>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</si>
  <si>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</si>
  <si>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</si>
  <si>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</si>
  <si>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</si>
  <si>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</si>
  <si>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</si>
  <si>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</si>
  <si>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</si>
  <si>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</si>
  <si>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</si>
  <si>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</si>
  <si>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</si>
  <si>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</si>
  <si>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</si>
  <si>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</si>
  <si>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</si>
  <si>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</si>
  <si>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</si>
  <si>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</si>
  <si>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</si>
  <si>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</si>
  <si>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</si>
  <si>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</si>
  <si>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</si>
  <si>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</si>
  <si>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</si>
  <si>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</si>
  <si>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</si>
  <si>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</si>
  <si>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</si>
  <si>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</si>
  <si>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</si>
  <si>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</si>
  <si>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</si>
  <si>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</si>
  <si>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</si>
  <si>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</si>
  <si>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</si>
  <si>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</si>
  <si>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</si>
  <si>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</si>
  <si>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</si>
  <si>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</si>
  <si>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</si>
  <si>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</si>
  <si>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</si>
  <si>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</si>
  <si>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</si>
  <si>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</si>
  <si>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</si>
  <si>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</si>
  <si>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</si>
  <si>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</si>
  <si>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</si>
  <si>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</si>
  <si>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</si>
  <si>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</si>
  <si>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</si>
  <si>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</si>
  <si>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</si>
  <si>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</si>
  <si>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</si>
  <si>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</si>
  <si>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</si>
  <si>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</si>
  <si>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</si>
  <si>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</si>
  <si>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</si>
  <si>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</si>
  <si>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</si>
  <si>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</si>
  <si>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</si>
  <si>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</si>
  <si>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</si>
  <si>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</si>
  <si>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</si>
  <si>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</si>
  <si>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</si>
  <si>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</si>
  <si>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</si>
  <si>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</si>
  <si>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</si>
  <si>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</si>
  <si>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</si>
  <si>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</si>
  <si>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</si>
  <si>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</si>
  <si>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</si>
  <si>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</si>
  <si>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</si>
  <si>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</si>
  <si>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</si>
  <si>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</si>
  <si>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</si>
  <si>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</si>
  <si>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</si>
  <si>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</si>
  <si>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</si>
  <si>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</si>
  <si>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</si>
  <si>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</si>
  <si>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</si>
  <si>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</si>
  <si>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</si>
  <si>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</si>
  <si>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</si>
  <si>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</si>
  <si>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</si>
  <si>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</si>
  <si>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</si>
  <si>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</si>
  <si>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</si>
  <si>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</si>
  <si>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</si>
  <si>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</si>
  <si>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</si>
  <si>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</si>
  <si>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</si>
  <si>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</si>
  <si>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</si>
  <si>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</si>
  <si>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</si>
  <si>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</si>
  <si>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</si>
  <si>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</si>
  <si>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</si>
  <si>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</si>
  <si>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</si>
  <si>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</si>
  <si>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</si>
  <si>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</si>
  <si>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</si>
  <si>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</si>
  <si>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</si>
  <si>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</si>
  <si>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</si>
  <si>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</si>
  <si>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</si>
  <si>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</si>
  <si>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</si>
  <si>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</si>
  <si>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</si>
  <si>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</si>
  <si>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</si>
  <si>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</si>
  <si>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</si>
  <si>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</si>
  <si>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</si>
  <si>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</si>
  <si>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</si>
  <si>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</si>
  <si>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</si>
  <si>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</si>
  <si>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</si>
  <si>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</si>
  <si>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</si>
  <si>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</si>
  <si>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</si>
  <si>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</si>
  <si>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</si>
  <si>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</si>
  <si>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</si>
  <si>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</si>
  <si>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</si>
  <si>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</si>
  <si>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</si>
  <si>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</si>
  <si>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</si>
  <si>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</si>
  <si>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</si>
  <si>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</si>
  <si>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</si>
  <si>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</si>
  <si>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</si>
  <si>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</si>
  <si>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</si>
  <si>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</si>
  <si>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</si>
  <si>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</si>
  <si>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</si>
  <si>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</si>
  <si>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</si>
  <si>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</si>
  <si>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</si>
  <si>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</si>
  <si>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</si>
  <si>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</si>
  <si>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</si>
  <si>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</si>
  <si>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</si>
  <si>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</si>
  <si>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</si>
  <si>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</si>
  <si>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</si>
  <si>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</si>
  <si>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</si>
  <si>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</si>
  <si>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</si>
  <si>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</si>
  <si>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</si>
  <si>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</si>
  <si>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</si>
  <si>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</si>
  <si>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</si>
  <si>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</si>
  <si>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</si>
  <si>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</si>
  <si>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</si>
  <si>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</si>
  <si>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</si>
  <si>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</si>
  <si>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</si>
  <si>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</si>
  <si>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</si>
  <si>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</si>
  <si>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</si>
  <si>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</si>
  <si>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</si>
  <si>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</si>
  <si>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</si>
  <si>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</si>
  <si>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</si>
  <si>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</si>
  <si>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</si>
  <si>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</si>
  <si>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</si>
  <si>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</si>
  <si>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</si>
  <si>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</si>
  <si>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</si>
  <si>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</si>
  <si>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</si>
  <si>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</si>
  <si>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</si>
  <si>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</si>
  <si>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</si>
  <si>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</si>
  <si>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</si>
  <si>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</si>
  <si>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</si>
  <si>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</si>
  <si>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</si>
  <si>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</si>
  <si>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</si>
  <si>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</si>
  <si>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</si>
  <si>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</si>
  <si>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</si>
  <si>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</si>
  <si>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</si>
  <si>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</si>
  <si>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</si>
  <si>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</si>
  <si>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</si>
  <si>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</si>
  <si>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</si>
  <si>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</si>
  <si>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</si>
  <si>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</si>
  <si>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</si>
  <si>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</si>
  <si>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</si>
  <si>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</si>
  <si>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</si>
  <si>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</si>
  <si>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</si>
  <si>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</si>
  <si>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</si>
  <si>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</si>
  <si>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</si>
  <si>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</si>
  <si>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</si>
  <si>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</si>
  <si>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</si>
  <si>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</si>
  <si>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</si>
  <si>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</si>
  <si>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</si>
  <si>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</si>
  <si>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</si>
  <si>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</si>
  <si>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</si>
  <si>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</si>
  <si>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</si>
  <si>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</si>
  <si>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</si>
  <si>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</si>
  <si>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</si>
  <si>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</si>
  <si>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</si>
  <si>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</si>
  <si>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</si>
  <si>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</si>
  <si>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</si>
  <si>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</si>
  <si>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</si>
  <si>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</si>
  <si>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</si>
  <si>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</si>
  <si>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</si>
  <si>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</si>
  <si>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</si>
  <si>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</si>
  <si>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</si>
  <si>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</si>
  <si>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</si>
  <si>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</si>
  <si>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</si>
  <si>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</si>
  <si>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</si>
  <si>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</si>
  <si>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</si>
  <si>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</si>
  <si>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</si>
  <si>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</si>
  <si>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</si>
  <si>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</si>
  <si>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</si>
  <si>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</si>
  <si>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</si>
  <si>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</si>
  <si>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</si>
  <si>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</si>
  <si>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</si>
  <si>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</si>
  <si>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</si>
  <si>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</si>
  <si>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</si>
  <si>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</si>
  <si>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</si>
  <si>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</si>
  <si>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</si>
  <si>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</si>
  <si>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</si>
  <si>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</si>
  <si>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</si>
  <si>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</si>
  <si>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</si>
  <si>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</si>
  <si>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</si>
  <si>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</si>
  <si>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</si>
  <si>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</si>
  <si>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</si>
  <si>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</si>
  <si>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</si>
  <si>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</si>
  <si>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</si>
  <si>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</si>
  <si>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</si>
  <si>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</si>
  <si>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</si>
  <si>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</si>
  <si>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</si>
  <si>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</si>
  <si>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</si>
  <si>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</si>
  <si>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</si>
  <si>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</si>
  <si>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</si>
  <si>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</si>
  <si>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</si>
  <si>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</si>
  <si>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</si>
  <si>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</si>
  <si>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</si>
  <si>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</si>
  <si>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</si>
  <si>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</si>
  <si>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</si>
  <si>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</si>
  <si>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</si>
  <si>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</si>
  <si>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</si>
  <si>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</si>
  <si>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</si>
  <si>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</si>
  <si>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</si>
  <si>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</si>
  <si>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</si>
  <si>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</si>
  <si>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</si>
  <si>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</si>
  <si>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</si>
  <si>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</si>
  <si>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</si>
  <si>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</si>
  <si>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</si>
  <si>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</si>
  <si>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</si>
  <si>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</si>
  <si>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</si>
  <si>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</si>
  <si>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</si>
  <si>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</si>
  <si>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</si>
  <si>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</si>
  <si>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</si>
  <si>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</si>
  <si>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</si>
  <si>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</si>
  <si>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</si>
  <si>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</si>
  <si>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</si>
  <si>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</si>
  <si>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</si>
  <si>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</si>
  <si>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</si>
  <si>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</si>
  <si>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</si>
  <si>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</si>
  <si>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</si>
  <si>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</si>
  <si>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</si>
  <si>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</si>
  <si>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</si>
  <si>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</si>
  <si>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</si>
  <si>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</si>
  <si>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</si>
  <si>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</si>
  <si>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</si>
  <si>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</si>
  <si>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</si>
  <si>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</si>
  <si>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</si>
  <si>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</si>
  <si>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</si>
  <si>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</si>
  <si>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</si>
  <si>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</si>
  <si>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</si>
  <si>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</si>
  <si>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</si>
  <si>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</si>
  <si>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</si>
  <si>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</si>
  <si>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</si>
  <si>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</si>
  <si>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</si>
  <si>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</si>
  <si>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</si>
  <si>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</si>
  <si>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</si>
  <si>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</si>
  <si>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</si>
  <si>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</si>
  <si>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</si>
  <si>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</si>
  <si>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</si>
  <si>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</si>
  <si>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</si>
  <si>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</si>
  <si>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</si>
  <si>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</si>
  <si>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</si>
  <si>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</si>
  <si>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</si>
  <si>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</si>
  <si>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</si>
  <si>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</si>
  <si>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</si>
  <si>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</si>
  <si>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</si>
  <si>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</si>
  <si>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</si>
  <si>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</si>
  <si>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</si>
  <si>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</si>
  <si>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</si>
  <si>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</si>
  <si>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</si>
  <si>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</si>
  <si>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</si>
  <si>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</si>
  <si>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</si>
  <si>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</si>
  <si>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</si>
  <si>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</si>
  <si>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</si>
  <si>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</si>
  <si>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</si>
  <si>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</si>
  <si>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</si>
  <si>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</si>
  <si>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</si>
  <si>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</si>
  <si>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</si>
  <si>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</si>
  <si>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</si>
  <si>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</si>
  <si>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</si>
  <si>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</si>
  <si>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</si>
  <si>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</si>
  <si>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</si>
  <si>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</si>
  <si>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</si>
  <si>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</si>
  <si>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</si>
  <si>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</si>
  <si>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</si>
  <si>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</si>
  <si>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</si>
  <si>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</si>
  <si>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</si>
  <si>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</si>
  <si>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</si>
  <si>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</si>
  <si>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</si>
  <si>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</si>
  <si>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</si>
  <si>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</si>
  <si>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</si>
  <si>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</si>
  <si>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</si>
  <si>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</si>
  <si>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</si>
  <si>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</si>
  <si>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</si>
  <si>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</si>
  <si>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</si>
  <si>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</si>
  <si>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</si>
  <si>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</si>
  <si>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</si>
  <si>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</si>
  <si>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</si>
  <si>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</si>
  <si>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</si>
  <si>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</si>
  <si>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</si>
  <si>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</si>
  <si>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</si>
  <si>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</si>
  <si>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</si>
  <si>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</si>
  <si>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</si>
  <si>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</si>
  <si>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</si>
  <si>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</si>
  <si>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</si>
  <si>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</si>
  <si>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</si>
  <si>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</si>
  <si>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</si>
  <si>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</si>
  <si>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</si>
  <si>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</si>
  <si>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</si>
  <si>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</si>
  <si>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</si>
  <si>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</si>
  <si>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</si>
  <si>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</si>
  <si>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</si>
  <si>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</si>
  <si>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</si>
  <si>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</si>
  <si>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</si>
  <si>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</si>
  <si>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</si>
  <si>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</si>
  <si>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</si>
  <si>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</si>
  <si>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</si>
  <si>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</si>
  <si>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</si>
  <si>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</si>
  <si>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</si>
  <si>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</si>
  <si>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</si>
  <si>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</si>
  <si>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</si>
  <si>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</si>
  <si>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</si>
  <si>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</si>
  <si>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</si>
  <si>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</si>
  <si>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</si>
  <si>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</si>
  <si>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</si>
  <si>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</si>
  <si>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</si>
  <si>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</si>
  <si>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</si>
  <si>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</si>
  <si>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</si>
  <si>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</si>
  <si>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</si>
  <si>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</si>
  <si>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</si>
  <si>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</si>
  <si>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</si>
  <si>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</si>
  <si>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</si>
  <si>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</si>
  <si>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</si>
  <si>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</si>
  <si>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</si>
  <si>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</si>
  <si>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</si>
  <si>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</si>
  <si>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</si>
  <si>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</si>
  <si>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</si>
  <si>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</si>
  <si>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</si>
  <si>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</si>
  <si>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</si>
  <si>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</si>
  <si>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</si>
  <si>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</si>
  <si>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</si>
  <si>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</si>
  <si>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</si>
  <si>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</si>
  <si>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</si>
  <si>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</si>
  <si>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</si>
  <si>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</si>
  <si>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</si>
  <si>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</si>
  <si>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</si>
  <si>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</si>
  <si>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</si>
  <si>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</si>
  <si>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</si>
  <si>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</si>
  <si>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</si>
  <si>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</si>
  <si>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</si>
  <si>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</si>
  <si>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</si>
  <si>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</si>
  <si>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</si>
  <si>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</si>
  <si>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</si>
  <si>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</si>
  <si>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</si>
  <si>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</si>
  <si>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</si>
  <si>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</si>
  <si>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</si>
  <si>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</si>
  <si>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</si>
  <si>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</si>
  <si>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</si>
  <si>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</si>
  <si>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</si>
  <si>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</si>
  <si>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</si>
  <si>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</si>
  <si>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</si>
  <si>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</si>
  <si>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</si>
  <si>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</si>
  <si>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</si>
  <si>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</si>
  <si>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</si>
  <si>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</si>
  <si>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</si>
  <si>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</si>
  <si>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</si>
  <si>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</si>
  <si>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</si>
  <si>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</si>
  <si>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</si>
  <si>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</si>
  <si>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</si>
  <si>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</si>
  <si>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</si>
  <si>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</si>
  <si>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</si>
  <si>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</si>
  <si>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</si>
  <si>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</si>
  <si>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</si>
  <si>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</si>
  <si>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</si>
  <si>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</si>
  <si>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</si>
  <si>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</si>
  <si>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</si>
  <si>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</si>
  <si>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</si>
  <si>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</si>
  <si>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</si>
  <si>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</si>
  <si>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</si>
  <si>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</si>
  <si>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</si>
  <si>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</si>
  <si>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</si>
  <si>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</si>
  <si>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</si>
  <si>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</si>
  <si>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</si>
  <si>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</si>
  <si>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</si>
  <si>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</si>
  <si>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</si>
  <si>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</si>
  <si>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</si>
  <si>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</si>
  <si>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</si>
  <si>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</si>
  <si>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</si>
  <si>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</si>
  <si>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</si>
  <si>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</si>
  <si>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</si>
  <si>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</si>
  <si>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</si>
  <si>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</si>
  <si>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</si>
  <si>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</si>
  <si>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</si>
  <si>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</si>
  <si>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</si>
  <si>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</si>
  <si>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</si>
  <si>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</si>
  <si>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</si>
  <si>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</si>
  <si>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</si>
  <si>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</si>
  <si>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</si>
  <si>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</si>
  <si>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</si>
  <si>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</si>
  <si>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</si>
  <si>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</si>
  <si>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</si>
  <si>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</si>
  <si>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</si>
  <si>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</si>
  <si>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</si>
  <si>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</si>
  <si>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</si>
  <si>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</si>
  <si>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</si>
  <si>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</si>
  <si>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</si>
  <si>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</si>
  <si>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</si>
  <si>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</si>
  <si>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</si>
  <si>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</si>
  <si>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</si>
  <si>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</si>
  <si>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</si>
  <si>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</si>
  <si>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</si>
  <si>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</si>
  <si>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</si>
  <si>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</si>
  <si>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</si>
  <si>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</si>
  <si>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</si>
  <si>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</si>
  <si>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</si>
  <si>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</si>
  <si>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</si>
  <si>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</si>
  <si>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</si>
  <si>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</si>
  <si>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</si>
  <si>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</si>
  <si>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</si>
  <si>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</si>
  <si>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</si>
  <si>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</si>
  <si>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</si>
  <si>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</si>
  <si>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</si>
  <si>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</si>
  <si>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</si>
  <si>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</si>
  <si>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</si>
  <si>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</si>
  <si>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</si>
  <si>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</si>
  <si>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</si>
  <si>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</si>
  <si>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</si>
  <si>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</si>
  <si>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</si>
  <si>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</si>
  <si>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</si>
  <si>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</si>
  <si>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</si>
  <si>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</si>
  <si>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</si>
  <si>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</si>
  <si>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</si>
  <si>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</si>
  <si>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</si>
  <si>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</si>
  <si>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</si>
  <si>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</si>
  <si>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</si>
  <si>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</si>
  <si>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</si>
  <si>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</si>
  <si>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</si>
  <si>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</si>
  <si>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</si>
  <si>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</si>
  <si>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</si>
  <si>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</si>
  <si>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</si>
  <si>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</si>
  <si>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</si>
  <si>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</si>
  <si>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</si>
  <si>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</si>
  <si>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</si>
  <si>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</si>
  <si>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</si>
  <si>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</si>
  <si>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</si>
  <si>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</si>
  <si>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</si>
  <si>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</si>
  <si>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</si>
  <si>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</si>
  <si>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</si>
  <si>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</si>
  <si>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</si>
  <si>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</si>
  <si>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</si>
  <si>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</si>
  <si>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</si>
  <si>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</si>
  <si>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</si>
  <si>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</si>
  <si>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</si>
  <si>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</si>
  <si>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</si>
  <si>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</si>
  <si>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</si>
  <si>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</si>
  <si>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</si>
  <si>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</si>
  <si>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</si>
  <si>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</si>
  <si>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</si>
  <si>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</si>
  <si>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</si>
  <si>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</si>
  <si>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</si>
  <si>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</si>
  <si>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</si>
  <si>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</si>
  <si>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</si>
  <si>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</si>
  <si>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</si>
  <si>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</si>
  <si>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</si>
  <si>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</si>
  <si>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</si>
  <si>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</si>
  <si>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</si>
  <si>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</si>
  <si>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</si>
  <si>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</si>
  <si>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</si>
  <si>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</si>
  <si>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</si>
  <si>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</si>
  <si>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</si>
  <si>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</si>
  <si>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</si>
  <si>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</si>
  <si>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</si>
  <si>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</si>
  <si>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</si>
  <si>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</si>
  <si>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</si>
  <si>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</si>
  <si>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</si>
  <si>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</si>
  <si>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</si>
  <si>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</si>
  <si>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</si>
  <si>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</si>
  <si>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</si>
  <si>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</si>
  <si>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</si>
  <si>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</si>
  <si>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</si>
  <si>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</si>
  <si>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</si>
  <si>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</si>
  <si>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</si>
  <si>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</si>
  <si>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</si>
  <si>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</si>
  <si>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</si>
  <si>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</si>
  <si>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</si>
  <si>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</si>
  <si>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</si>
  <si>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</si>
  <si>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</si>
  <si>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</si>
  <si>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</si>
  <si>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</si>
  <si>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</si>
  <si>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</si>
  <si>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</si>
  <si>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</si>
  <si>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</si>
  <si>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</si>
  <si>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</si>
  <si>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</si>
  <si>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</si>
  <si>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</si>
  <si>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</si>
  <si>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</si>
  <si>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</si>
  <si>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</si>
  <si>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</si>
  <si>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</si>
  <si>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</si>
  <si>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</si>
  <si>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</si>
  <si>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</si>
  <si>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</si>
  <si>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</si>
  <si>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</si>
  <si>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</si>
  <si>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</si>
  <si>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</si>
  <si>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</si>
  <si>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</si>
  <si>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</si>
  <si>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</si>
  <si>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</si>
  <si>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</si>
  <si>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</si>
  <si>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</si>
  <si>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</si>
  <si>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</si>
  <si>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</si>
  <si>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</si>
  <si>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</si>
  <si>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</si>
  <si>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</si>
  <si>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</si>
  <si>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</si>
  <si>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</si>
  <si>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</si>
  <si>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</si>
  <si>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</si>
  <si>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</si>
  <si>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</si>
  <si>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</si>
  <si>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</si>
  <si>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</si>
  <si>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</si>
  <si>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</si>
  <si>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</si>
  <si>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</si>
  <si>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</si>
  <si>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</si>
  <si>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</si>
  <si>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</si>
  <si>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</si>
  <si>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</si>
  <si>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</si>
  <si>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</si>
  <si>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</si>
  <si>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</si>
  <si>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</si>
  <si>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</si>
  <si>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</si>
  <si>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</si>
  <si>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</si>
  <si>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</si>
  <si>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</si>
  <si>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</si>
  <si>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</si>
  <si>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</si>
  <si>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</si>
  <si>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</si>
  <si>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</si>
  <si>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</si>
  <si>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</si>
  <si>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</si>
  <si>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</si>
  <si>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</si>
  <si>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</si>
  <si>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</si>
  <si>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</si>
  <si>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</si>
  <si>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</si>
  <si>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</si>
  <si>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</si>
  <si>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</si>
  <si>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</si>
  <si>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</si>
  <si>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</si>
  <si>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</si>
  <si>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</si>
  <si>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</si>
  <si>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</si>
  <si>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</si>
  <si>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</si>
  <si>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</si>
  <si>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</si>
  <si>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</si>
  <si>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</si>
  <si>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</si>
  <si>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</si>
  <si>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</si>
  <si>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</si>
  <si>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</si>
  <si>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</si>
  <si>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</si>
  <si>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</si>
  <si>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</si>
  <si>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</si>
  <si>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</si>
  <si>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</si>
  <si>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</si>
  <si>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</si>
  <si>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</si>
  <si>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</si>
  <si>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</si>
  <si>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</si>
  <si>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</si>
  <si>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</si>
  <si>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</si>
  <si>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</si>
  <si>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</si>
  <si>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</si>
  <si>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</si>
  <si>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</si>
  <si>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</si>
  <si>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</si>
  <si>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</si>
  <si>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</si>
  <si>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</si>
  <si>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</si>
  <si>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</si>
  <si>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</si>
  <si>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</si>
  <si>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</si>
  <si>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</si>
  <si>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</si>
  <si>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</si>
  <si>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</si>
  <si>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</si>
  <si>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</si>
  <si>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</si>
  <si>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</si>
  <si>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</si>
  <si>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</si>
  <si>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</si>
  <si>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</si>
  <si>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</si>
  <si>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</si>
  <si>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</si>
  <si>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</si>
  <si>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</si>
  <si>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</si>
  <si>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</si>
  <si>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</si>
  <si>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</si>
  <si>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</si>
  <si>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</si>
  <si>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</si>
  <si>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</si>
  <si>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</si>
  <si>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</si>
  <si>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</si>
  <si>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</si>
  <si>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</si>
  <si>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</si>
  <si>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</si>
  <si>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</si>
  <si>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</si>
  <si>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</si>
  <si>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</si>
  <si>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</si>
  <si>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</si>
  <si>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</si>
  <si>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</si>
  <si>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</si>
  <si>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</si>
  <si>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</si>
  <si>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</si>
  <si>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</si>
  <si>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</si>
  <si>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</si>
  <si>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</si>
  <si>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</si>
  <si>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</si>
  <si>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</si>
  <si>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</si>
  <si>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</si>
  <si>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</si>
  <si>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</si>
  <si>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</si>
  <si>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</si>
  <si>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</si>
  <si>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</si>
  <si>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</si>
  <si>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</si>
  <si>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</si>
  <si>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</si>
  <si>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</si>
  <si>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</si>
  <si>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</si>
  <si>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</si>
  <si>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</si>
  <si>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</si>
  <si>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</si>
  <si>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</si>
  <si>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</si>
  <si>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</si>
  <si>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</si>
  <si>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</si>
  <si>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</si>
  <si>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</si>
  <si>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</si>
  <si>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</si>
  <si>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</si>
  <si>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</si>
  <si>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</si>
  <si>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</si>
  <si>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</si>
  <si>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</si>
  <si>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</si>
  <si>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</si>
  <si>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</si>
  <si>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</si>
  <si>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</si>
  <si>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</si>
  <si>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</si>
  <si>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</si>
  <si>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</si>
  <si>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</si>
  <si>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</si>
  <si>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</si>
  <si>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</si>
  <si>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</si>
  <si>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</si>
  <si>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</si>
  <si>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</si>
  <si>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</si>
  <si>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</si>
  <si>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</si>
  <si>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</si>
  <si>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</si>
  <si>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</si>
  <si>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</si>
  <si>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</si>
  <si>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</si>
  <si>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</si>
  <si>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</si>
  <si>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</si>
  <si>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</si>
  <si>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</si>
  <si>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</si>
  <si>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</si>
  <si>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</si>
  <si>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</si>
  <si>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</si>
  <si>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</si>
  <si>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</si>
  <si>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</si>
  <si>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</si>
  <si>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</si>
  <si>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</si>
  <si>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</si>
  <si>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</si>
  <si>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</si>
  <si>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</si>
  <si>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</si>
  <si>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</si>
  <si>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</si>
  <si>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</si>
  <si>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</si>
  <si>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</si>
  <si>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</si>
  <si>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</si>
  <si>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</si>
  <si>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</si>
  <si>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</si>
  <si>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</si>
  <si>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</si>
  <si>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</si>
  <si>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</si>
  <si>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</si>
  <si>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</si>
  <si>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</si>
  <si>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</si>
  <si>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</si>
  <si>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</si>
  <si>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</si>
  <si>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</si>
  <si>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</si>
  <si>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</si>
  <si>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</si>
  <si>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</si>
  <si>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</si>
  <si>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</si>
  <si>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</si>
  <si>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</si>
  <si>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</si>
  <si>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</si>
  <si>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</si>
  <si>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</si>
  <si>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</si>
  <si>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</si>
  <si>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</si>
  <si>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</si>
  <si>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</si>
  <si>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</si>
  <si>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</si>
  <si>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</si>
  <si>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</si>
  <si>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</si>
  <si>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</si>
  <si>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</si>
  <si>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</si>
  <si>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</si>
  <si>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</si>
  <si>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</si>
  <si>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</si>
  <si>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</si>
  <si>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</si>
  <si>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</si>
  <si>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</si>
  <si>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</si>
  <si>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</si>
  <si>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</si>
  <si>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</si>
  <si>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</si>
  <si>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</si>
  <si>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</si>
  <si>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</si>
  <si>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</si>
  <si>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</si>
  <si>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</si>
  <si>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</si>
  <si>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</si>
  <si>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</si>
  <si>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</si>
  <si>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</si>
  <si>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</si>
  <si>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</si>
  <si>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</si>
  <si>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</si>
  <si>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</si>
  <si>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</si>
  <si>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</si>
  <si>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</si>
  <si>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</si>
  <si>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</si>
  <si>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</si>
  <si>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</si>
  <si>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</si>
  <si>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</si>
  <si>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</si>
  <si>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</si>
  <si>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</si>
  <si>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</si>
  <si>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</si>
  <si>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</si>
  <si>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</si>
  <si>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</si>
  <si>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</si>
  <si>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</si>
  <si>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</si>
  <si>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</si>
  <si>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</si>
  <si>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</si>
  <si>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</si>
  <si>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</si>
  <si>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</si>
  <si>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</si>
  <si>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</si>
  <si>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</si>
  <si>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</si>
  <si>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</si>
  <si>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</si>
  <si>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</si>
  <si>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</si>
  <si>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</si>
  <si>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</si>
  <si>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</si>
  <si>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</si>
  <si>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</si>
  <si>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</si>
  <si>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</si>
  <si>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</si>
  <si>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</si>
  <si>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</si>
  <si>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</si>
  <si>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</si>
  <si>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</si>
  <si>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</si>
  <si>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</si>
  <si>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</si>
  <si>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</si>
  <si>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</si>
  <si>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</si>
  <si>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</si>
  <si>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</si>
  <si>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</si>
  <si>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</si>
  <si>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</si>
  <si>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</si>
  <si>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</si>
  <si>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</si>
  <si>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</si>
  <si>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</si>
  <si>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</si>
  <si>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</si>
  <si>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</si>
  <si>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</si>
  <si>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</si>
  <si>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</si>
  <si>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</si>
  <si>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</si>
  <si>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</si>
  <si>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</si>
  <si>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</si>
  <si>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</si>
  <si>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</si>
  <si>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</si>
  <si>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</si>
  <si>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</si>
  <si>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</si>
  <si>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</si>
  <si>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</si>
  <si>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</si>
  <si>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</si>
  <si>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</si>
  <si>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</si>
  <si>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</si>
  <si>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</si>
  <si>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</si>
  <si>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</si>
  <si>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</si>
  <si>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</si>
  <si>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</si>
  <si>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</si>
  <si>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</si>
  <si>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</si>
  <si>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</si>
  <si>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</si>
  <si>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</si>
  <si>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</si>
  <si>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</si>
  <si>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</si>
  <si>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</si>
  <si>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</si>
  <si>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</si>
  <si>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</si>
  <si>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</si>
  <si>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</si>
  <si>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</si>
  <si>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</si>
  <si>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</si>
  <si>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</si>
  <si>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</si>
  <si>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</si>
  <si>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</si>
  <si>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</si>
  <si>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</si>
  <si>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</si>
  <si>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</si>
  <si>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</si>
  <si>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</si>
  <si>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</si>
  <si>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</si>
  <si>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</si>
  <si>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</si>
  <si>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</si>
  <si>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</si>
  <si>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</si>
  <si>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</si>
  <si>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</si>
  <si>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</si>
  <si>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</si>
  <si>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</si>
  <si>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</si>
  <si>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</si>
  <si>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</si>
  <si>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</si>
  <si>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</si>
  <si>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</si>
  <si>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</si>
  <si>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</si>
  <si>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</si>
  <si>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</si>
  <si>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</si>
  <si>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</si>
  <si>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</si>
  <si>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</si>
  <si>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</si>
  <si>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</si>
  <si>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</si>
  <si>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</si>
  <si>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</si>
  <si>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</si>
  <si>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</si>
  <si>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</si>
  <si>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</si>
  <si>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</si>
  <si>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</si>
  <si>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</si>
  <si>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</si>
  <si>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</si>
  <si>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</si>
  <si>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</si>
  <si>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</si>
  <si>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</si>
  <si>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</si>
  <si>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</si>
  <si>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</si>
  <si>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</si>
  <si>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</si>
  <si>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</si>
  <si>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</si>
  <si>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</si>
  <si>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</si>
  <si>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</si>
  <si>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</si>
  <si>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</si>
  <si>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</si>
  <si>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</si>
  <si>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</si>
  <si>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</si>
  <si>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</si>
  <si>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</si>
  <si>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</si>
  <si>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</si>
  <si>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</si>
  <si>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</si>
  <si>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</si>
  <si>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</si>
  <si>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</si>
  <si>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</si>
  <si>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</si>
  <si>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</si>
  <si>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</si>
  <si>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</si>
  <si>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</si>
  <si>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</si>
  <si>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</si>
  <si>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</si>
  <si>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</si>
  <si>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</si>
  <si>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</si>
  <si>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</si>
  <si>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</si>
  <si>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</si>
  <si>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</si>
  <si>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</si>
  <si>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</si>
  <si>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</si>
  <si>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</si>
  <si>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</si>
  <si>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</si>
  <si>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</si>
  <si>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</si>
  <si>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</si>
  <si>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</si>
  <si>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</si>
  <si>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</si>
  <si>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</si>
  <si>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</si>
  <si>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</si>
  <si>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</si>
  <si>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</si>
  <si>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</si>
  <si>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</si>
  <si>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</si>
  <si>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</si>
  <si>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</si>
  <si>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</si>
  <si>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</si>
  <si>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</si>
  <si>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</si>
  <si>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</si>
  <si>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</si>
  <si>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</si>
  <si>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</si>
  <si>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</si>
  <si>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</si>
  <si>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</si>
  <si>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</si>
  <si>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</si>
  <si>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</si>
  <si>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</si>
  <si>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</si>
  <si>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</si>
  <si>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</si>
  <si>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</si>
  <si>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</si>
  <si>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</si>
  <si>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</si>
  <si>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</si>
  <si>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</si>
  <si>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</si>
  <si>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</si>
  <si>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</si>
  <si>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</si>
  <si>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</si>
  <si>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</si>
  <si>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</si>
  <si>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</si>
  <si>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</si>
  <si>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</si>
  <si>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</si>
  <si>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</si>
  <si>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</si>
  <si>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</si>
  <si>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</si>
  <si>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</si>
  <si>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</si>
  <si>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</si>
  <si>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</si>
  <si>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</si>
  <si>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</si>
  <si>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</si>
  <si>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</si>
  <si>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</si>
  <si>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</si>
  <si>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</si>
  <si>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</si>
  <si>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</si>
  <si>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</si>
  <si>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</si>
  <si>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</si>
  <si>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</si>
  <si>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</si>
  <si>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</si>
  <si>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</si>
  <si>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</si>
  <si>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</si>
  <si>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</si>
  <si>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</si>
  <si>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</si>
  <si>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</si>
  <si>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</si>
  <si>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</si>
  <si>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</si>
  <si>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</si>
  <si>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</si>
  <si>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</si>
  <si>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</si>
  <si>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</si>
  <si>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</si>
  <si>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</si>
  <si>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</si>
  <si>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</si>
  <si>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</si>
  <si>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</si>
  <si>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</si>
  <si>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</si>
  <si>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</si>
  <si>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</si>
  <si>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</si>
  <si>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</si>
  <si>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</si>
  <si>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</si>
  <si>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</si>
  <si>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</si>
  <si>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</si>
  <si>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</si>
  <si>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</si>
  <si>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</si>
  <si>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</si>
  <si>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</si>
  <si>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</si>
  <si>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</si>
  <si>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</si>
  <si>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</si>
  <si>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</si>
  <si>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</si>
  <si>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</si>
  <si>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</si>
  <si>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</si>
  <si>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</si>
  <si>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</si>
  <si>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</si>
  <si>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</si>
  <si>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</si>
  <si>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</si>
  <si>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</si>
  <si>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</si>
  <si>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</si>
  <si>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</si>
  <si>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</si>
  <si>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</si>
  <si>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</si>
  <si>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</si>
  <si>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</si>
  <si>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</si>
  <si>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</si>
  <si>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</si>
  <si>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</si>
  <si>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</si>
  <si>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</si>
  <si>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</si>
  <si>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</si>
  <si>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</si>
  <si>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</si>
  <si>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</si>
  <si>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</si>
  <si>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</si>
  <si>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</si>
  <si>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</si>
  <si>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</si>
  <si>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</si>
  <si>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</si>
  <si>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</si>
  <si>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</si>
  <si>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</si>
  <si>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</si>
  <si>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</si>
  <si>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</si>
  <si>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</si>
  <si>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</si>
  <si>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</si>
  <si>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</si>
  <si>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</si>
  <si>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</si>
  <si>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</si>
  <si>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</si>
  <si>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</si>
  <si>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</si>
  <si>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</si>
  <si>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</si>
  <si>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</si>
  <si>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</si>
  <si>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</si>
  <si>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</si>
  <si>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</si>
  <si>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</si>
  <si>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</si>
  <si>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</si>
  <si>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</si>
  <si>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</si>
  <si>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</si>
  <si>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</si>
  <si>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</si>
  <si>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</si>
  <si>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</si>
  <si>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</si>
  <si>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</si>
  <si>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</si>
  <si>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</si>
  <si>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</si>
  <si>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</si>
  <si>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</si>
  <si>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</si>
  <si>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</si>
  <si>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</si>
  <si>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</si>
  <si>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</si>
  <si>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</si>
  <si>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</si>
  <si>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</si>
  <si>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</si>
  <si>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</si>
  <si>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</si>
  <si>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</si>
  <si>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</si>
  <si>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</si>
  <si>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</si>
  <si>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</si>
  <si>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</si>
  <si>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</si>
  <si>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</si>
  <si>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</si>
  <si>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</si>
  <si>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</si>
  <si>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</si>
  <si>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</si>
  <si>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</si>
  <si>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</si>
  <si>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</si>
  <si>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</si>
  <si>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</si>
  <si>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</si>
  <si>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</si>
  <si>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</si>
  <si>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</si>
  <si>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</si>
  <si>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</si>
  <si>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</si>
  <si>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</si>
  <si>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</si>
  <si>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</si>
  <si>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</si>
  <si>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</si>
  <si>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</si>
  <si>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</si>
  <si>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</si>
  <si>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</si>
  <si>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</si>
  <si>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</si>
  <si>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</si>
  <si>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</si>
  <si>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</si>
  <si>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</si>
  <si>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</si>
  <si>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</si>
  <si>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</si>
  <si>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</si>
  <si>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</si>
  <si>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</si>
  <si>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</si>
  <si>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</si>
  <si>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</si>
  <si>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</si>
  <si>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</si>
  <si>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</si>
  <si>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</si>
  <si>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</si>
  <si>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</si>
  <si>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</si>
  <si>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</si>
  <si>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</si>
  <si>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</si>
  <si>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</si>
  <si>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</si>
  <si>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</si>
  <si>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</si>
  <si>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</si>
  <si>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</si>
  <si>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</si>
  <si>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</si>
  <si>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</si>
  <si>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</si>
  <si>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</si>
  <si>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</si>
  <si>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</si>
  <si>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</si>
  <si>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</si>
  <si>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</si>
  <si>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</si>
  <si>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</si>
  <si>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</si>
  <si>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</si>
  <si>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</si>
  <si>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</si>
  <si>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</si>
  <si>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</si>
  <si>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</si>
  <si>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</si>
  <si>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</si>
  <si>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</si>
  <si>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</si>
  <si>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</si>
  <si>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</si>
  <si>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</si>
  <si>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</si>
  <si>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</si>
  <si>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</si>
  <si>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</si>
  <si>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</si>
  <si>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</si>
  <si>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</si>
  <si>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</si>
  <si>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</si>
  <si>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</si>
  <si>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</si>
  <si>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</si>
  <si>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</si>
  <si>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</si>
  <si>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</si>
  <si>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</si>
  <si>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</si>
  <si>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</si>
  <si>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</si>
  <si>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</si>
  <si>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</si>
  <si>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</si>
  <si>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</si>
  <si>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</si>
  <si>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</si>
  <si>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</si>
  <si>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</si>
  <si>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</si>
  <si>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</si>
  <si>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</si>
  <si>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</si>
  <si>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</si>
  <si>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</si>
  <si>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</si>
  <si>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</si>
  <si>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</si>
  <si>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</si>
  <si>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</si>
  <si>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</si>
  <si>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</si>
  <si>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</si>
  <si>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</si>
  <si>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</si>
  <si>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</si>
  <si>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</si>
  <si>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</si>
  <si>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</si>
  <si>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</si>
  <si>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</si>
  <si>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</si>
  <si>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</si>
  <si>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</si>
  <si>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</si>
  <si>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</si>
  <si>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</si>
  <si>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</si>
  <si>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</si>
  <si>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</si>
  <si>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</si>
  <si>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</si>
  <si>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</si>
  <si>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</si>
  <si>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</si>
  <si>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</si>
  <si>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</si>
  <si>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</si>
  <si>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</si>
  <si>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</si>
  <si>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</si>
  <si>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</si>
  <si>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</si>
  <si>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</si>
  <si>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</si>
  <si>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</si>
  <si>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</si>
  <si>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</si>
  <si>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</si>
  <si>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</si>
  <si>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</si>
  <si>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</si>
  <si>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</si>
  <si>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</si>
  <si>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</si>
  <si>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</si>
  <si>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</si>
  <si>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</si>
  <si>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</si>
  <si>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</si>
  <si>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</si>
  <si>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</si>
  <si>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</si>
  <si>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</si>
  <si>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</si>
  <si>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</si>
  <si>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</si>
  <si>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</si>
  <si>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</si>
  <si>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</si>
  <si>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</si>
  <si>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</si>
  <si>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</si>
  <si>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</si>
  <si>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</si>
  <si>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</si>
  <si>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</si>
  <si>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</si>
  <si>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</si>
  <si>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</si>
  <si>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</si>
  <si>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</si>
  <si>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</si>
  <si>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</si>
  <si>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</si>
  <si>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</si>
  <si>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</si>
  <si>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</si>
  <si>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</si>
  <si>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</si>
  <si>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</si>
  <si>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</si>
  <si>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</si>
  <si>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</si>
  <si>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</si>
  <si>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</si>
  <si>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</si>
  <si>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</si>
  <si>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</si>
  <si>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</si>
  <si>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</si>
  <si>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</si>
  <si>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</si>
  <si>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</si>
  <si>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</si>
  <si>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</si>
  <si>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</si>
  <si>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</si>
  <si>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</si>
  <si>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</si>
  <si>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</si>
  <si>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</si>
  <si>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</si>
  <si>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</si>
  <si>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</si>
  <si>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</si>
  <si>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</si>
  <si>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</si>
  <si>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</si>
  <si>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</si>
  <si>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</si>
  <si>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</si>
  <si>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</si>
  <si>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</si>
  <si>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</si>
  <si>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</si>
  <si>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</si>
  <si>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</si>
  <si>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</si>
  <si>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</si>
  <si>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</si>
  <si>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</si>
  <si>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</si>
  <si>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</si>
  <si>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</si>
  <si>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</si>
  <si>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</si>
  <si>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</si>
  <si>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</si>
  <si>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</si>
  <si>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</si>
  <si>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</si>
  <si>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</si>
  <si>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</si>
  <si>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</si>
  <si>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</si>
  <si>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</si>
  <si>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</si>
  <si>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</si>
  <si>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</si>
  <si>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</si>
  <si>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</si>
  <si>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</si>
  <si>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</si>
  <si>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</si>
  <si>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</si>
  <si>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</si>
  <si>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</si>
  <si>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</si>
  <si>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</si>
  <si>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</si>
  <si>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</si>
  <si>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</si>
  <si>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</si>
  <si>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</si>
  <si>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</si>
  <si>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</si>
  <si>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</si>
  <si>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</si>
  <si>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</si>
  <si>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</si>
  <si>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</si>
  <si>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</si>
  <si>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</si>
  <si>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</si>
  <si>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</si>
  <si>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</si>
  <si>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</si>
  <si>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</si>
  <si>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</si>
  <si>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</si>
  <si>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</si>
  <si>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</si>
  <si>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</si>
  <si>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</si>
  <si>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</si>
  <si>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</si>
  <si>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</si>
  <si>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</si>
  <si>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</si>
  <si>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</si>
  <si>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</si>
  <si>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</si>
  <si>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</si>
  <si>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</si>
  <si>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</si>
  <si>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</si>
  <si>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</si>
  <si>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</si>
  <si>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</si>
  <si>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</si>
  <si>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</si>
  <si>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</si>
  <si>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</si>
  <si>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</si>
  <si>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</si>
  <si>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</si>
  <si>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</si>
  <si>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</si>
  <si>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</si>
  <si>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</si>
  <si>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</si>
  <si>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</si>
  <si>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</si>
  <si>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</si>
  <si>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</si>
  <si>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</si>
  <si>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</si>
  <si>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</si>
  <si>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</si>
  <si>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</si>
  <si>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</si>
  <si>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</si>
  <si>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</si>
  <si>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</si>
  <si>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</si>
  <si>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</si>
  <si>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</si>
  <si>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</si>
  <si>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</si>
  <si>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</si>
  <si>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</si>
  <si>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</si>
  <si>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</si>
  <si>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</si>
  <si>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</si>
  <si>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</si>
  <si>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</si>
  <si>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</si>
  <si>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</si>
  <si>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</si>
  <si>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</si>
  <si>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</si>
  <si>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</si>
  <si>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</si>
  <si>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</si>
  <si>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</si>
  <si>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</si>
  <si>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</si>
  <si>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</si>
  <si>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</si>
  <si>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</si>
  <si>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</si>
  <si>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</si>
  <si>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</si>
  <si>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</si>
  <si>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</si>
  <si>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</si>
  <si>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</si>
  <si>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</si>
  <si>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</si>
  <si>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</si>
  <si>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</si>
  <si>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</si>
  <si>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</si>
  <si>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</si>
  <si>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</si>
  <si>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</si>
  <si>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</si>
  <si>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</si>
  <si>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</si>
  <si>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</si>
  <si>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</si>
  <si>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</si>
  <si>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</si>
  <si>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</si>
  <si>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</si>
  <si>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</si>
  <si>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</si>
  <si>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</si>
  <si>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</si>
  <si>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</si>
  <si>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</si>
  <si>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</si>
  <si>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</si>
  <si>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</si>
  <si>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</si>
  <si>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</si>
  <si>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</si>
  <si>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</si>
  <si>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</si>
  <si>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</si>
  <si>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</si>
  <si>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</si>
  <si>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</si>
  <si>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</si>
  <si>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</si>
  <si>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</si>
  <si>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</si>
  <si>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</si>
  <si>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</si>
  <si>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</si>
  <si>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</si>
  <si>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</si>
  <si>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</si>
  <si>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</si>
  <si>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</si>
  <si>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</si>
  <si>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</si>
  <si>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</si>
  <si>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</si>
  <si>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</si>
  <si>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</si>
  <si>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</si>
  <si>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</si>
  <si>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</si>
  <si>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</si>
  <si>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</si>
  <si>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</si>
  <si>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</si>
  <si>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</si>
  <si>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</si>
  <si>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</si>
  <si>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</si>
  <si>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</si>
  <si>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</si>
  <si>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</si>
  <si>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</si>
  <si>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</si>
  <si>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</si>
  <si>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</si>
  <si>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</si>
  <si>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</si>
  <si>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</si>
  <si>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</si>
  <si>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</si>
  <si>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</si>
  <si>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</si>
  <si>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</si>
  <si>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</si>
  <si>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</si>
  <si>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</si>
  <si>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</si>
  <si>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</si>
  <si>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</si>
  <si>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</si>
  <si>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</si>
  <si>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</si>
  <si>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</si>
  <si>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</si>
  <si>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</si>
  <si>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</si>
  <si>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</si>
  <si>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</si>
  <si>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</si>
  <si>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</si>
  <si>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</si>
  <si>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</si>
  <si>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</si>
  <si>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</si>
  <si>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</si>
  <si>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</si>
  <si>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</si>
  <si>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</si>
  <si>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</si>
  <si>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</si>
  <si>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</si>
  <si>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</si>
  <si>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</si>
  <si>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</si>
  <si>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</si>
  <si>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</si>
  <si>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</si>
  <si>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</si>
  <si>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</si>
  <si>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</si>
  <si>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</si>
  <si>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</si>
  <si>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</si>
  <si>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</si>
  <si>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</si>
  <si>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</si>
  <si>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</si>
  <si>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</si>
  <si>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</si>
  <si>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</si>
  <si>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</si>
  <si>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</si>
  <si>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</si>
  <si>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</si>
  <si>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</si>
  <si>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</si>
  <si>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</si>
  <si>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</si>
  <si>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</si>
  <si>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</si>
  <si>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</si>
  <si>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</si>
  <si>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</si>
  <si>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</si>
  <si>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</si>
  <si>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</si>
  <si>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</si>
  <si>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</si>
  <si>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</si>
  <si>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</si>
  <si>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</si>
  <si>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</si>
  <si>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</si>
  <si>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</si>
  <si>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</si>
  <si>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</si>
  <si>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</si>
  <si>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</si>
  <si>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</si>
  <si>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</si>
  <si>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</si>
  <si>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</si>
  <si>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</si>
  <si>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</si>
  <si>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</si>
  <si>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</si>
  <si>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</si>
  <si>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</si>
  <si>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</si>
  <si>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</si>
  <si>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</si>
  <si>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</si>
  <si>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</si>
  <si>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</si>
  <si>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</si>
  <si>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</si>
  <si>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</si>
  <si>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</si>
  <si>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</si>
  <si>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</si>
  <si>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</si>
  <si>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</si>
  <si>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</si>
  <si>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</si>
  <si>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</si>
  <si>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</si>
  <si>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</si>
  <si>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</si>
  <si>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</si>
  <si>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</si>
  <si>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</si>
  <si>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</si>
  <si>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</si>
  <si>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</si>
  <si>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</si>
  <si>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</si>
  <si>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</si>
  <si>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</si>
  <si>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</si>
  <si>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</si>
  <si>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</si>
  <si>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</si>
  <si>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</si>
  <si>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</si>
  <si>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</si>
  <si>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</si>
  <si>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</si>
  <si>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</si>
  <si>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</si>
  <si>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</si>
  <si>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</si>
  <si>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</si>
  <si>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</si>
  <si>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</si>
  <si>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</si>
  <si>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</si>
  <si>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</si>
  <si>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</si>
  <si>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</si>
  <si>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</si>
  <si>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</si>
  <si>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</si>
  <si>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</si>
  <si>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</si>
  <si>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</si>
  <si>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</si>
  <si>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</si>
  <si>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</si>
  <si>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</si>
  <si>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</si>
  <si>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</si>
  <si>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</si>
  <si>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</si>
  <si>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</si>
  <si>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</si>
  <si>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</si>
  <si>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</si>
  <si>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</si>
  <si>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</si>
  <si>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</si>
  <si>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</si>
  <si>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</si>
  <si>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</si>
  <si>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</si>
  <si>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</si>
  <si>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</si>
  <si>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</si>
  <si>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</si>
  <si>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</si>
  <si>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</si>
  <si>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</si>
  <si>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</si>
  <si>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</si>
  <si>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</si>
  <si>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</si>
  <si>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</si>
  <si>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</si>
  <si>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</si>
  <si>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</si>
  <si>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</si>
  <si>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</si>
  <si>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</si>
  <si>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</si>
  <si>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</si>
  <si>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</si>
  <si>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</si>
  <si>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</si>
  <si>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</si>
  <si>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</si>
  <si>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</si>
  <si>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</si>
  <si>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</si>
  <si>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</si>
  <si>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</si>
  <si>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</si>
  <si>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</si>
  <si>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</si>
  <si>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</si>
  <si>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</si>
  <si>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</si>
  <si>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</si>
  <si>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</si>
  <si>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</si>
  <si>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</si>
  <si>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</si>
  <si>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</si>
  <si>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</si>
  <si>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</si>
  <si>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</si>
  <si>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</si>
  <si>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</si>
  <si>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</si>
  <si>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</si>
  <si>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</si>
  <si>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</si>
  <si>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</si>
  <si>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</si>
  <si>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</si>
  <si>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</si>
  <si>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</si>
  <si>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</si>
  <si>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</si>
  <si>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</si>
  <si>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</si>
  <si>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</si>
  <si>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</si>
  <si>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</si>
  <si>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</si>
  <si>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</si>
  <si>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</si>
  <si>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</si>
  <si>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</si>
  <si>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</si>
  <si>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</si>
  <si>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</si>
  <si>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</si>
  <si>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</si>
  <si>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</si>
  <si>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</si>
  <si>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</si>
  <si>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</si>
  <si>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</si>
  <si>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</si>
  <si>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</si>
  <si>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</si>
  <si>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</si>
  <si>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</si>
  <si>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</si>
  <si>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</si>
  <si>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</si>
  <si>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</si>
  <si>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</si>
  <si>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</si>
  <si>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</si>
  <si>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</si>
  <si>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</si>
  <si>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</si>
  <si>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</si>
  <si>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</si>
  <si>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</si>
  <si>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</si>
  <si>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</si>
  <si>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</si>
  <si>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</si>
  <si>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</si>
  <si>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</si>
  <si>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</si>
  <si>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</si>
  <si>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</si>
  <si>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</si>
  <si>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</si>
  <si>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</si>
  <si>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</si>
  <si>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</si>
  <si>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</si>
  <si>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</si>
  <si>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</si>
  <si>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</si>
  <si>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</si>
  <si>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</si>
  <si>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</si>
  <si>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</si>
  <si>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</si>
  <si>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</si>
  <si>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</si>
  <si>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</si>
  <si>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</si>
  <si>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</si>
  <si>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</si>
  <si>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</si>
  <si>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</si>
  <si>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</si>
  <si>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</si>
  <si>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</si>
  <si>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</si>
  <si>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</si>
  <si>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</si>
  <si>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</si>
  <si>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</si>
  <si>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</si>
  <si>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</si>
  <si>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</si>
  <si>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</si>
  <si>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</si>
  <si>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</si>
  <si>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</si>
  <si>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</si>
  <si>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</si>
  <si>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</si>
  <si>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</si>
  <si>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</si>
  <si>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</si>
  <si>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</si>
  <si>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</si>
  <si>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</si>
  <si>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</si>
  <si>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</si>
  <si>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</si>
  <si>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</si>
  <si>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</si>
  <si>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</si>
  <si>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</si>
  <si>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</si>
  <si>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</si>
  <si>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</si>
  <si>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</si>
  <si>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</si>
  <si>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</si>
  <si>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</si>
  <si>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</si>
  <si>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</si>
  <si>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</si>
  <si>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</si>
  <si>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</si>
  <si>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</si>
  <si>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</si>
  <si>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</si>
  <si>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</si>
  <si>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</si>
  <si>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</si>
  <si>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</si>
  <si>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</si>
  <si>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</si>
  <si>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</si>
  <si>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</si>
  <si>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</si>
  <si>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</si>
  <si>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</si>
  <si>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</si>
  <si>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</si>
  <si>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</si>
  <si>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</si>
  <si>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</si>
  <si>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</si>
  <si>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</si>
  <si>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</si>
  <si>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</si>
  <si>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</si>
  <si>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</si>
  <si>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</si>
  <si>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</si>
  <si>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</si>
  <si>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</si>
  <si>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</si>
  <si>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</si>
  <si>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</si>
  <si>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</si>
  <si>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</si>
  <si>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</si>
  <si>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</si>
  <si>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</si>
  <si>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</si>
  <si>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</si>
  <si>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</si>
  <si>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</si>
  <si>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</si>
  <si>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</si>
  <si>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</si>
  <si>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</si>
  <si>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</si>
  <si>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</si>
  <si>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</si>
  <si>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</si>
  <si>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</si>
  <si>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</si>
  <si>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</si>
  <si>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</si>
  <si>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</si>
  <si>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</si>
  <si>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</si>
  <si>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</si>
  <si>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</si>
  <si>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</si>
  <si>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</si>
  <si>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</si>
  <si>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</si>
  <si>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</si>
  <si>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</si>
  <si>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</si>
  <si>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</si>
  <si>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</si>
  <si>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</si>
  <si>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</si>
  <si>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</si>
  <si>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</si>
  <si>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</si>
  <si>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</si>
  <si>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</si>
  <si>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</si>
  <si>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</si>
  <si>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</si>
  <si>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</si>
  <si>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</si>
  <si>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</si>
  <si>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</si>
  <si>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</si>
  <si>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</si>
  <si>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</si>
  <si>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</si>
  <si>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</si>
  <si>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</si>
  <si>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</si>
  <si>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</si>
  <si>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</si>
  <si>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</si>
  <si>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</si>
  <si>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</si>
  <si>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</si>
  <si>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</si>
  <si>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</si>
  <si>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</si>
  <si>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</si>
  <si>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</si>
  <si>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</si>
  <si>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</si>
  <si>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</si>
  <si>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</si>
  <si>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</si>
  <si>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</si>
  <si>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</si>
  <si>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</si>
  <si>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</si>
  <si>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</si>
  <si>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</si>
  <si>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</si>
  <si>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</si>
  <si>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</si>
  <si>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</si>
  <si>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</si>
  <si>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</si>
  <si>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</si>
  <si>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</si>
  <si>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</si>
  <si>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</si>
  <si>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</si>
  <si>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</si>
  <si>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</si>
  <si>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</si>
  <si>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</si>
  <si>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</si>
  <si>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</si>
  <si>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</si>
  <si>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</si>
  <si>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</si>
  <si>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</si>
  <si>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</si>
  <si>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</si>
  <si>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</si>
  <si>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</si>
  <si>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</si>
  <si>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</si>
  <si>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</si>
  <si>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</si>
  <si>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</si>
  <si>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</si>
  <si>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</si>
  <si>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</si>
  <si>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</si>
  <si>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</si>
  <si>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</si>
  <si>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</si>
  <si>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</si>
  <si>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</si>
  <si>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</si>
  <si>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</si>
  <si>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</si>
  <si>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</si>
  <si>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</si>
  <si>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</si>
  <si>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</si>
  <si>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</si>
  <si>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</si>
  <si>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</si>
  <si>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</si>
  <si>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</si>
  <si>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</si>
  <si>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</si>
  <si>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</si>
  <si>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</si>
  <si>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</si>
  <si>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</si>
  <si>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</si>
  <si>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</si>
  <si>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</si>
  <si>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</si>
  <si>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</si>
  <si>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</si>
  <si>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</si>
  <si>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</si>
  <si>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</si>
  <si>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</si>
  <si>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</si>
  <si>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</si>
  <si>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</si>
  <si>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</si>
  <si>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</si>
  <si>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</si>
  <si>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</si>
  <si>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</si>
  <si>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</si>
  <si>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</si>
  <si>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</si>
  <si>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</si>
  <si>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</si>
  <si>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</si>
  <si>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</si>
  <si>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</si>
  <si>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</si>
  <si>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</si>
  <si>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</si>
  <si>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</si>
  <si>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</si>
  <si>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</si>
  <si>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</si>
  <si>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</si>
  <si>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</si>
  <si>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</si>
  <si>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</si>
  <si>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</si>
  <si>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</si>
  <si>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</si>
  <si>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</si>
  <si>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</si>
  <si>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</si>
  <si>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</si>
  <si>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</si>
  <si>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</si>
  <si>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</si>
  <si>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</si>
  <si>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</si>
  <si>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</si>
  <si>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</si>
  <si>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</si>
  <si>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</si>
  <si>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</si>
  <si>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</si>
  <si>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</si>
  <si>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</si>
  <si>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</si>
  <si>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</si>
  <si>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</si>
  <si>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</si>
  <si>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</si>
  <si>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</si>
  <si>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</si>
  <si>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</si>
  <si>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</si>
  <si>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</si>
  <si>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</si>
  <si>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</si>
  <si>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</si>
  <si>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</si>
  <si>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</si>
  <si>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</si>
  <si>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</si>
  <si>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</si>
  <si>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</si>
  <si>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</si>
  <si>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</si>
  <si>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</si>
  <si>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</si>
  <si>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</si>
  <si>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</si>
  <si>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</si>
  <si>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</si>
  <si>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</si>
  <si>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</si>
  <si>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</si>
  <si>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</si>
  <si>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</si>
  <si>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</si>
  <si>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</si>
  <si>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</si>
  <si>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</si>
  <si>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</si>
  <si>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</si>
  <si>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</si>
  <si>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</si>
  <si>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</si>
  <si>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</si>
  <si>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</si>
  <si>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</si>
  <si>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</si>
  <si>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</si>
  <si>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</si>
  <si>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</si>
  <si>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</si>
  <si>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</si>
  <si>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</si>
  <si>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</si>
  <si>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</si>
  <si>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</si>
  <si>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</si>
  <si>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</si>
  <si>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</si>
  <si>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</si>
  <si>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</si>
  <si>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</si>
  <si>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</si>
  <si>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</si>
  <si>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</si>
  <si>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</si>
  <si>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</si>
  <si>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</si>
  <si>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</si>
  <si>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</si>
  <si>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</si>
  <si>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</si>
  <si>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</si>
  <si>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</si>
  <si>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</si>
  <si>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</si>
  <si>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</si>
  <si>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</si>
  <si>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</si>
  <si>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</si>
  <si>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</si>
  <si>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</si>
  <si>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</si>
  <si>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</si>
  <si>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</si>
  <si>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</si>
  <si>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</si>
  <si>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</si>
  <si>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</si>
  <si>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</si>
  <si>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</si>
  <si>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</si>
  <si>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</si>
  <si>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</si>
  <si>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</si>
  <si>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</si>
  <si>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</si>
  <si>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</si>
  <si>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</si>
  <si>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</si>
  <si>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</si>
  <si>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</si>
  <si>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</si>
  <si>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</si>
  <si>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</si>
  <si>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</si>
  <si>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</si>
  <si>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</si>
  <si>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</si>
  <si>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</si>
  <si>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</si>
  <si>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</si>
  <si>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</si>
  <si>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</si>
  <si>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</si>
  <si>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</si>
  <si>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</si>
  <si>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</si>
  <si>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</si>
  <si>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</si>
  <si>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</si>
  <si>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</si>
  <si>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</si>
  <si>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</si>
  <si>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</si>
  <si>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</si>
  <si>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</si>
  <si>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</si>
  <si>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</si>
  <si>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</si>
  <si>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</si>
  <si>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</si>
  <si>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</si>
  <si>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</si>
  <si>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</si>
  <si>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</si>
  <si>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</si>
  <si>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</si>
  <si>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</si>
  <si>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</si>
  <si>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</si>
  <si>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</si>
  <si>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</si>
  <si>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</si>
  <si>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</si>
  <si>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</si>
  <si>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</si>
  <si>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</si>
  <si>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</si>
  <si>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</si>
  <si>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</si>
  <si>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</si>
  <si>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</si>
  <si>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</si>
  <si>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</si>
  <si>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</si>
  <si>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</si>
  <si>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</si>
  <si>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</si>
  <si>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</si>
  <si>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</si>
  <si>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</si>
  <si>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</si>
  <si>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</si>
  <si>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</si>
  <si>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</si>
  <si>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</si>
  <si>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</si>
  <si>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</si>
  <si>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</si>
  <si>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</si>
  <si>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</si>
  <si>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</si>
  <si>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</si>
  <si>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</si>
  <si>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</si>
  <si>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</si>
  <si>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</si>
  <si>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</si>
  <si>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</si>
  <si>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</si>
  <si>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</si>
  <si>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</si>
  <si>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</si>
  <si>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</si>
  <si>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</si>
  <si>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</si>
  <si>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</si>
  <si>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</si>
  <si>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</si>
  <si>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</si>
  <si>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</si>
  <si>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</si>
  <si>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</si>
  <si>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</si>
  <si>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</si>
  <si>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</si>
  <si>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</si>
  <si>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</si>
  <si>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</si>
  <si>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</si>
  <si>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</si>
  <si>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</si>
  <si>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</si>
  <si>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</si>
  <si>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</si>
  <si>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</si>
  <si>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</si>
  <si>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</si>
  <si>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</si>
  <si>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</si>
  <si>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</si>
  <si>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</si>
  <si>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</si>
  <si>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</si>
  <si>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</si>
  <si>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</si>
  <si>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</si>
  <si>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</si>
  <si>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</si>
  <si>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</si>
  <si>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</si>
  <si>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</si>
  <si>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</si>
  <si>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</si>
  <si>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</si>
  <si>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</si>
  <si>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</si>
  <si>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</si>
  <si>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</si>
  <si>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</si>
  <si>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</si>
  <si>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</si>
  <si>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</si>
  <si>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</si>
  <si>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</si>
  <si>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</si>
  <si>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</si>
  <si>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</si>
  <si>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</si>
  <si>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</si>
  <si>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</si>
  <si>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</si>
  <si>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</si>
  <si>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</si>
  <si>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</si>
  <si>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</si>
  <si>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</si>
  <si>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</si>
  <si>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</si>
  <si>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</si>
  <si>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</si>
  <si>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</si>
  <si>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</si>
  <si>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</si>
  <si>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</si>
  <si>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</si>
  <si>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</si>
  <si>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</si>
  <si>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</si>
  <si>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</si>
  <si>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</si>
  <si>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</si>
  <si>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</si>
  <si>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</si>
  <si>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</si>
  <si>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</si>
  <si>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</si>
  <si>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</si>
  <si>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</si>
  <si>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</si>
  <si>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</si>
  <si>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</si>
  <si>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</si>
  <si>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</si>
  <si>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</si>
  <si>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</si>
  <si>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</si>
  <si>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</si>
  <si>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</si>
  <si>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</si>
  <si>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</si>
  <si>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</si>
  <si>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</si>
  <si>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</si>
  <si>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</si>
  <si>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</si>
  <si>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</si>
  <si>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</si>
  <si>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</si>
  <si>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</si>
  <si>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</si>
  <si>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</si>
  <si>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</si>
  <si>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</si>
  <si>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</si>
  <si>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</si>
  <si>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</si>
  <si>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</si>
  <si>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</si>
  <si>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</si>
  <si>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</si>
  <si>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</si>
  <si>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</si>
  <si>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</si>
  <si>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</si>
  <si>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</si>
  <si>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</si>
  <si>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</si>
  <si>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</si>
  <si>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</si>
  <si>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</si>
  <si>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</si>
  <si>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</si>
  <si>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</si>
  <si>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</si>
  <si>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</si>
  <si>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</si>
  <si>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</si>
  <si>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</si>
  <si>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</si>
  <si>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</si>
  <si>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</si>
  <si>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</si>
  <si>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</si>
  <si>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</si>
  <si>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</si>
  <si>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</si>
  <si>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</si>
  <si>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</si>
  <si>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</si>
  <si>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</si>
  <si>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</si>
  <si>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</si>
  <si>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</si>
  <si>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</si>
  <si>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</si>
  <si>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</si>
  <si>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</si>
  <si>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</si>
  <si>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</si>
  <si>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</si>
  <si>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</si>
  <si>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</si>
  <si>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</si>
  <si>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</si>
  <si>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</si>
  <si>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</si>
  <si>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</si>
  <si>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</si>
  <si>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</si>
  <si>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</si>
  <si>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</si>
  <si>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</si>
  <si>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</si>
  <si>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</si>
  <si>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</si>
  <si>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</si>
  <si>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</si>
  <si>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</si>
  <si>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</si>
  <si>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</si>
  <si>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</si>
  <si>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</si>
  <si>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</si>
  <si>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</si>
  <si>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</si>
  <si>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</si>
  <si>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</si>
  <si>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</si>
  <si>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</si>
  <si>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</si>
  <si>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</si>
  <si>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</si>
  <si>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</si>
  <si>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</si>
  <si>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</si>
  <si>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</si>
  <si>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</si>
  <si>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</si>
  <si>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</si>
  <si>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</si>
  <si>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</si>
  <si>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</si>
  <si>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</si>
  <si>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</si>
  <si>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</si>
  <si>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</si>
  <si>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</si>
  <si>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</si>
  <si>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</si>
  <si>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</si>
  <si>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</si>
  <si>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</si>
  <si>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</si>
  <si>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</si>
  <si>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</si>
  <si>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</si>
  <si>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</si>
  <si>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</si>
  <si>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</si>
  <si>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</si>
  <si>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</si>
  <si>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</si>
  <si>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</si>
  <si>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</si>
  <si>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</si>
  <si>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</si>
  <si>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</si>
  <si>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</si>
  <si>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</si>
  <si>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</si>
  <si>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</si>
  <si>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</si>
  <si>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</si>
  <si>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</si>
  <si>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</si>
  <si>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</si>
  <si>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</si>
  <si>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</si>
  <si>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</si>
  <si>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</si>
  <si>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</si>
  <si>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</si>
  <si>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</si>
  <si>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</si>
  <si>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</si>
  <si>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</si>
  <si>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</si>
  <si>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</si>
  <si>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</si>
  <si>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</si>
  <si>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</si>
  <si>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</si>
  <si>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</si>
  <si>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</si>
  <si>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</si>
  <si>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</si>
  <si>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</si>
  <si>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</si>
  <si>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</si>
  <si>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</si>
  <si>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</si>
  <si>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</si>
  <si>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</si>
  <si>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</si>
  <si>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</si>
  <si>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</si>
  <si>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</si>
  <si>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</si>
  <si>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</si>
  <si>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</si>
  <si>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</si>
  <si>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</si>
  <si>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</si>
  <si>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</si>
  <si>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</si>
  <si>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</si>
  <si>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</si>
  <si>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</si>
  <si>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</si>
  <si>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</si>
  <si>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</si>
  <si>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</si>
  <si>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</si>
  <si>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</si>
  <si>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</si>
  <si>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</si>
  <si>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</si>
  <si>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</si>
  <si>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</si>
  <si>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</si>
  <si>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</si>
  <si>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</si>
  <si>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</si>
  <si>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</si>
  <si>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</si>
  <si>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</si>
  <si>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</si>
  <si>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</si>
  <si>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</si>
  <si>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</si>
  <si>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</si>
  <si>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</si>
  <si>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</si>
  <si>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</si>
  <si>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</si>
  <si>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</si>
  <si>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</si>
  <si>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</si>
  <si>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</si>
  <si>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</si>
  <si>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</si>
  <si>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</si>
  <si>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</si>
  <si>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</si>
  <si>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</si>
  <si>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</si>
  <si>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</si>
  <si>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</si>
  <si>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</si>
  <si>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</si>
  <si>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</si>
  <si>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</si>
  <si>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</si>
  <si>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</si>
  <si>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</si>
  <si>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</si>
  <si>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</si>
  <si>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</si>
  <si>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</si>
  <si>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</si>
  <si>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</si>
  <si>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</si>
  <si>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</si>
  <si>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</si>
  <si>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</si>
  <si>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</si>
  <si>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</si>
  <si>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</si>
  <si>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</si>
  <si>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</si>
  <si>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</si>
  <si>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</si>
  <si>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</si>
  <si>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</si>
  <si>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</si>
  <si>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</si>
  <si>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</si>
  <si>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</si>
  <si>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</si>
  <si>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</si>
  <si>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</si>
  <si>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</si>
  <si>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</si>
  <si>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</si>
  <si>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</si>
  <si>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</si>
  <si>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</si>
  <si>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</si>
  <si>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</si>
  <si>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</si>
  <si>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</si>
  <si>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</si>
  <si>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</si>
  <si>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</si>
  <si>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</si>
  <si>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</si>
  <si>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</si>
  <si>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</si>
  <si>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</si>
  <si>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</si>
  <si>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</si>
  <si>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</si>
  <si>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</si>
  <si>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</si>
  <si>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</si>
  <si>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</si>
  <si>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</si>
  <si>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</si>
  <si>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</si>
  <si>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</si>
  <si>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</si>
  <si>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</si>
  <si>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</si>
  <si>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</si>
  <si>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</si>
  <si>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</si>
  <si>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</si>
  <si>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</si>
  <si>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</si>
  <si>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</si>
  <si>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</si>
  <si>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</si>
  <si>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</si>
  <si>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</si>
  <si>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</si>
  <si>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</si>
  <si>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</si>
  <si>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</si>
  <si>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</si>
  <si>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</si>
  <si>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</si>
  <si>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</si>
  <si>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</si>
  <si>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</si>
  <si>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</si>
  <si>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</si>
  <si>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</si>
  <si>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</si>
  <si>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</si>
  <si>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</si>
  <si>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</si>
  <si>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</si>
  <si>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</si>
  <si>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</si>
  <si>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</si>
  <si>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</si>
  <si>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</si>
  <si>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</si>
  <si>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</si>
  <si>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</si>
  <si>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</si>
  <si>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</si>
  <si>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</si>
  <si>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</si>
  <si>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</si>
  <si>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</si>
  <si>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</si>
  <si>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</si>
  <si>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</si>
  <si>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</si>
  <si>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</si>
  <si>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</si>
  <si>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</si>
  <si>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</si>
  <si>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</si>
  <si>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</si>
  <si>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</si>
  <si>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</si>
  <si>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</si>
  <si>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</si>
  <si>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</si>
  <si>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</si>
  <si>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</si>
  <si>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</si>
  <si>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</si>
  <si>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</si>
  <si>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</si>
  <si>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</si>
  <si>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</si>
  <si>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</si>
  <si>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</si>
  <si>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</si>
  <si>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</si>
  <si>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</si>
  <si>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</si>
  <si>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</si>
  <si>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</si>
  <si>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</si>
  <si>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</si>
  <si>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</si>
  <si>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</si>
  <si>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</si>
  <si>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</si>
  <si>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</si>
  <si>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</si>
  <si>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</si>
  <si>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</si>
  <si>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</si>
  <si>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</si>
  <si>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</si>
  <si>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</si>
  <si>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</si>
  <si>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</si>
  <si>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</si>
  <si>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</si>
  <si>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</si>
  <si>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</si>
  <si>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</si>
  <si>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</si>
  <si>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</si>
  <si>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</si>
  <si>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</si>
  <si>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</si>
  <si>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</si>
  <si>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</si>
  <si>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</si>
  <si>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</si>
  <si>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</si>
  <si>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</si>
  <si>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</si>
  <si>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</si>
  <si>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</si>
  <si>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</si>
  <si>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</si>
  <si>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</si>
  <si>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</si>
  <si>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</si>
  <si>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</si>
  <si>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</si>
  <si>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</si>
  <si>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</si>
  <si>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</si>
  <si>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</si>
  <si>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</si>
  <si>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</si>
  <si>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</si>
  <si>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</si>
  <si>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</si>
  <si>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</si>
  <si>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</si>
  <si>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</si>
  <si>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</si>
  <si>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</si>
  <si>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</si>
  <si>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</si>
  <si>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</si>
  <si>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</si>
  <si>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</si>
  <si>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</si>
  <si>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</si>
  <si>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</si>
  <si>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</si>
  <si>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</si>
  <si>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</si>
  <si>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</si>
  <si>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</si>
  <si>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</si>
  <si>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</si>
  <si>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</si>
  <si>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</si>
  <si>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</si>
  <si>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</si>
  <si>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</si>
  <si>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</si>
  <si>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</si>
  <si>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</si>
  <si>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</si>
  <si>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</si>
  <si>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</si>
  <si>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</si>
  <si>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</si>
  <si>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</si>
  <si>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</si>
  <si>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</si>
  <si>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</si>
  <si>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</si>
  <si>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</si>
  <si>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</si>
  <si>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</si>
  <si>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</si>
  <si>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</si>
  <si>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</si>
  <si>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</si>
  <si>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</si>
  <si>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</si>
  <si>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</si>
  <si>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</si>
  <si>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</si>
  <si>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</si>
  <si>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</si>
  <si>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</si>
  <si>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</si>
  <si>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</si>
  <si>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</si>
  <si>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</si>
  <si>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</si>
  <si>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</si>
  <si>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</si>
  <si>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</si>
  <si>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</si>
  <si>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</si>
  <si>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</si>
  <si>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</si>
  <si>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</si>
  <si>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</si>
  <si>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</si>
  <si>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</si>
  <si>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</si>
  <si>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</si>
  <si>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</si>
  <si>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</si>
  <si>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</si>
  <si>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</si>
  <si>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</si>
  <si>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</si>
  <si>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</si>
  <si>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</si>
  <si>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</si>
  <si>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</si>
  <si>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</si>
  <si>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</si>
  <si>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</si>
  <si>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</si>
  <si>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</si>
  <si>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</si>
  <si>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</si>
  <si>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</si>
  <si>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</si>
  <si>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</si>
  <si>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</si>
  <si>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</si>
  <si>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</si>
  <si>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</si>
  <si>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</si>
  <si>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</si>
  <si>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</si>
  <si>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</si>
  <si>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</si>
  <si>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</si>
  <si>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</si>
  <si>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</si>
  <si>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</si>
  <si>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</si>
  <si>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</si>
  <si>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</si>
  <si>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</si>
  <si>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</si>
  <si>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</si>
  <si>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</si>
  <si>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</si>
  <si>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</si>
  <si>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</si>
  <si>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</si>
  <si>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</si>
  <si>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</si>
  <si>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</si>
  <si>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</si>
  <si>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</si>
  <si>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</si>
  <si>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</si>
  <si>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</si>
  <si>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</si>
  <si>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</si>
  <si>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</si>
  <si>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</si>
  <si>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</si>
  <si>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</si>
  <si>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</si>
  <si>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</si>
  <si>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</si>
  <si>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</si>
  <si>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</si>
  <si>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</si>
  <si>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</si>
  <si>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</si>
  <si>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</si>
  <si>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</si>
  <si>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</si>
  <si>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</si>
  <si>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</si>
  <si>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</si>
  <si>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</si>
  <si>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</si>
  <si>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</si>
  <si>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</si>
  <si>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</si>
  <si>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</si>
  <si>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</si>
  <si>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</si>
  <si>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</si>
  <si>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</si>
  <si>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</si>
  <si>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</si>
  <si>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</si>
  <si>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</si>
  <si>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</si>
  <si>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</si>
  <si>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</si>
  <si>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</si>
  <si>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</si>
  <si>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</si>
  <si>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</si>
  <si>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</si>
  <si>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</si>
  <si>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</si>
  <si>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</si>
  <si>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</si>
  <si>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</si>
  <si>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</si>
  <si>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</si>
  <si>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</si>
  <si>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</si>
  <si>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</si>
  <si>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</si>
  <si>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</si>
  <si>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</si>
  <si>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</si>
  <si>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</si>
  <si>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</si>
  <si>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</si>
  <si>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</si>
  <si>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</si>
  <si>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</si>
  <si>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</si>
  <si>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</si>
  <si>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</si>
  <si>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</si>
  <si>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</si>
  <si>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</si>
  <si>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</si>
  <si>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</si>
  <si>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</si>
  <si>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</si>
  <si>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</si>
  <si>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</si>
  <si>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</si>
  <si>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</si>
  <si>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</si>
  <si>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</si>
  <si>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</si>
  <si>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</si>
  <si>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</si>
  <si>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</si>
  <si>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</si>
  <si>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</si>
  <si>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</si>
  <si>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</si>
  <si>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</si>
  <si>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</si>
  <si>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</si>
  <si>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</si>
  <si>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</si>
  <si>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</si>
  <si>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</si>
  <si>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</si>
  <si>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</si>
  <si>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</si>
  <si>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</si>
  <si>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</si>
  <si>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</si>
  <si>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</si>
  <si>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</si>
  <si>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</si>
  <si>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</si>
  <si>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</si>
  <si>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</si>
  <si>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</si>
  <si>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</si>
  <si>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</si>
  <si>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</si>
  <si>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</si>
  <si>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</si>
  <si>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</si>
  <si>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</si>
  <si>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</si>
  <si>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</si>
  <si>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</si>
  <si>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</si>
  <si>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</si>
  <si>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</si>
  <si>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</si>
  <si>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</si>
  <si>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</si>
  <si>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</si>
  <si>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</si>
  <si>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</si>
  <si>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</si>
  <si>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</si>
  <si>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</si>
  <si>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</si>
  <si>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</si>
  <si>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</si>
  <si>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</si>
  <si>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</si>
  <si>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</si>
  <si>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</si>
  <si>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</si>
  <si>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</si>
  <si>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</si>
  <si>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</si>
  <si>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</si>
  <si>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</si>
  <si>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</si>
  <si>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</si>
  <si>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</si>
  <si>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</si>
  <si>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</si>
  <si>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</si>
  <si>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</si>
  <si>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</si>
  <si>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</si>
  <si>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</si>
  <si>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</si>
  <si>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</si>
  <si>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</si>
  <si>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</si>
  <si>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</si>
  <si>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</si>
  <si>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</si>
  <si>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</si>
  <si>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</si>
  <si>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</si>
  <si>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</si>
  <si>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</si>
  <si>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</si>
  <si>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</si>
  <si>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</si>
  <si>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</si>
  <si>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</si>
  <si>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</si>
  <si>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</si>
  <si>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</si>
  <si>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</si>
  <si>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</si>
  <si>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</si>
  <si>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</si>
  <si>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</si>
  <si>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</si>
  <si>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</si>
  <si>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</si>
  <si>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</si>
  <si>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</si>
  <si>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</si>
  <si>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</si>
  <si>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</si>
  <si>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</si>
  <si>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</si>
  <si>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</si>
  <si>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</si>
  <si>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</si>
  <si>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</si>
  <si>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</si>
  <si>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</si>
  <si>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</si>
  <si>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</si>
  <si>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</si>
  <si>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</si>
  <si>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</si>
  <si>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</si>
  <si>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</si>
  <si>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</si>
  <si>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</si>
  <si>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</si>
  <si>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</si>
  <si>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</si>
  <si>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</si>
  <si>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</si>
  <si>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</si>
  <si>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</si>
  <si>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</si>
  <si>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</si>
  <si>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</si>
  <si>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</si>
  <si>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</si>
  <si>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</si>
  <si>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</si>
  <si>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</si>
  <si>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</si>
  <si>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</si>
  <si>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</si>
  <si>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</si>
  <si>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</si>
  <si>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</si>
  <si>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</si>
  <si>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</si>
  <si>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</si>
  <si>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</si>
  <si>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</si>
  <si>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</si>
  <si>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</si>
  <si>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</si>
  <si>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</si>
  <si>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</si>
  <si>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</si>
  <si>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</si>
  <si>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</si>
  <si>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</si>
  <si>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</si>
  <si>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</si>
  <si>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</si>
  <si>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</si>
  <si>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</si>
  <si>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</si>
  <si>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</si>
  <si>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</si>
  <si>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</si>
  <si>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</si>
  <si>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</si>
  <si>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</si>
  <si>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</si>
  <si>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</si>
  <si>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</si>
  <si>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</si>
  <si>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</si>
  <si>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</si>
  <si>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</si>
  <si>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</si>
  <si>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</si>
  <si>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</si>
  <si>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</si>
  <si>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</si>
  <si>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</si>
  <si>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</si>
  <si>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</si>
  <si>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</si>
  <si>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</si>
  <si>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</si>
  <si>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</si>
  <si>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</si>
  <si>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</si>
  <si>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</si>
  <si>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</si>
  <si>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</si>
  <si>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</si>
  <si>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</si>
  <si>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</si>
  <si>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</si>
  <si>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</si>
  <si>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</si>
  <si>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</si>
  <si>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</si>
  <si>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</si>
  <si>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</si>
  <si>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</si>
  <si>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</si>
  <si>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</si>
  <si>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</si>
  <si>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</si>
  <si>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</si>
  <si>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</si>
  <si>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</si>
  <si>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</si>
  <si>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</si>
  <si>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</si>
  <si>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</si>
  <si>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</si>
  <si>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</si>
  <si>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</si>
  <si>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</si>
  <si>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</si>
  <si>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</si>
  <si>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</si>
  <si>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</si>
  <si>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</si>
  <si>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</si>
  <si>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</si>
  <si>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</si>
  <si>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</si>
  <si>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</si>
  <si>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</si>
  <si>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</si>
  <si>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</si>
  <si>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</si>
  <si>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</si>
  <si>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</si>
  <si>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</si>
  <si>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</si>
  <si>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</si>
  <si>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</si>
  <si>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</si>
  <si>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</si>
  <si>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</si>
  <si>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</si>
  <si>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</si>
  <si>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</si>
  <si>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</si>
  <si>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</si>
  <si>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</si>
  <si>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</si>
  <si>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</si>
  <si>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</si>
  <si>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</si>
  <si>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</si>
  <si>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</si>
  <si>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</si>
  <si>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</si>
  <si>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</si>
  <si>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</si>
  <si>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</si>
  <si>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</si>
  <si>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</si>
  <si>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</si>
  <si>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</si>
  <si>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</si>
  <si>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</si>
  <si>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</si>
  <si>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</si>
  <si>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</si>
  <si>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</si>
  <si>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</si>
  <si>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</si>
  <si>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</si>
  <si>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</si>
  <si>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</si>
  <si>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</si>
  <si>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</si>
  <si>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</si>
  <si>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</si>
  <si>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</si>
  <si>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</si>
  <si>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</si>
  <si>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</si>
  <si>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</si>
  <si>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</si>
  <si>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</si>
  <si>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</si>
  <si>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</si>
  <si>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</si>
  <si>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</si>
  <si>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</si>
  <si>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</si>
  <si>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</si>
  <si>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</si>
  <si>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</si>
  <si>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</si>
  <si>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</si>
  <si>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</si>
  <si>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</si>
  <si>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</si>
  <si>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</si>
  <si>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</si>
  <si>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</si>
  <si>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</si>
  <si>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</si>
  <si>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</si>
  <si>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</si>
  <si>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</si>
  <si>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</si>
  <si>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</si>
  <si>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</si>
  <si>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</si>
  <si>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</si>
  <si>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</si>
  <si>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</si>
  <si>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</si>
  <si>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</si>
  <si>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</si>
  <si>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</si>
  <si>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</si>
  <si>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</si>
  <si>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</si>
  <si>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</si>
  <si>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</si>
  <si>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</si>
  <si>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</si>
  <si>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</si>
  <si>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</si>
  <si>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</si>
  <si>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</si>
  <si>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</si>
  <si>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</si>
  <si>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</si>
  <si>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</si>
  <si>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</si>
  <si>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</si>
  <si>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</si>
  <si>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</si>
  <si>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</si>
  <si>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</si>
  <si>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</si>
  <si>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</si>
  <si>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</si>
  <si>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</si>
  <si>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</si>
  <si>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</si>
  <si>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</si>
  <si>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</si>
  <si>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</si>
  <si>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</si>
  <si>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</si>
  <si>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</si>
  <si>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</si>
  <si>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</si>
  <si>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</si>
  <si>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</si>
  <si>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</si>
  <si>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</si>
  <si>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</si>
  <si>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</si>
  <si>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</si>
  <si>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</si>
  <si>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</si>
  <si>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</si>
  <si>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</si>
  <si>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</si>
  <si>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</si>
  <si>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</si>
  <si>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</si>
  <si>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</si>
  <si>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</si>
  <si>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</si>
  <si>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</si>
  <si>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</si>
  <si>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</si>
  <si>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</si>
  <si>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</si>
  <si>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</si>
  <si>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</si>
  <si>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</si>
  <si>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</si>
  <si>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</si>
  <si>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</si>
  <si>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</si>
  <si>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</si>
  <si>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</si>
  <si>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</si>
  <si>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</si>
  <si>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</si>
  <si>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</si>
  <si>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</si>
  <si>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</si>
  <si>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</si>
  <si>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</si>
  <si>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</si>
  <si>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</si>
  <si>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</si>
  <si>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</si>
  <si>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</si>
  <si>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</si>
  <si>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</si>
  <si>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</si>
  <si>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</si>
  <si>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</si>
  <si>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</si>
  <si>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</si>
  <si>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</si>
  <si>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</si>
  <si>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</si>
  <si>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</si>
  <si>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</si>
  <si>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</si>
  <si>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</si>
  <si>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</si>
  <si>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</si>
  <si>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</si>
  <si>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</si>
  <si>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</si>
  <si>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</si>
  <si>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</si>
  <si>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</si>
  <si>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</si>
  <si>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</si>
  <si>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</si>
  <si>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</si>
  <si>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</si>
  <si>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</si>
  <si>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</si>
  <si>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</si>
  <si>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</si>
  <si>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</si>
  <si>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</si>
  <si>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</si>
  <si>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</si>
  <si>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</si>
  <si>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</si>
  <si>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</si>
  <si>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</si>
  <si>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</si>
  <si>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</si>
  <si>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</si>
  <si>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</si>
  <si>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</si>
  <si>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</si>
  <si>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</si>
  <si>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</si>
  <si>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</si>
  <si>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</si>
  <si>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</si>
  <si>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</si>
  <si>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</si>
  <si>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</si>
  <si>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</si>
  <si>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</si>
  <si>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</si>
  <si>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</si>
  <si>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</si>
  <si>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</si>
  <si>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</si>
  <si>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</si>
  <si>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</si>
  <si>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</si>
  <si>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</si>
  <si>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</si>
  <si>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</si>
  <si>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</si>
  <si>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</si>
  <si>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</si>
  <si>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</si>
  <si>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</si>
  <si>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</si>
  <si>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</si>
  <si>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</si>
  <si>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</si>
  <si>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</si>
  <si>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</si>
  <si>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</si>
  <si>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</si>
  <si>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</si>
  <si>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</si>
  <si>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</si>
  <si>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</si>
  <si>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</si>
  <si>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</si>
  <si>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</si>
  <si>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</si>
  <si>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</si>
  <si>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</si>
  <si>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</si>
  <si>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</si>
  <si>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</si>
  <si>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</si>
  <si>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</si>
  <si>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</si>
  <si>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</si>
  <si>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</si>
  <si>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</si>
  <si>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</si>
  <si>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</si>
  <si>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</si>
  <si>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</si>
  <si>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</si>
  <si>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</si>
  <si>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</si>
  <si>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</si>
  <si>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</si>
  <si>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</si>
  <si>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</si>
  <si>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</si>
  <si>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</si>
  <si>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</si>
  <si>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</si>
  <si>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</si>
  <si>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</si>
  <si>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</si>
  <si>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</si>
  <si>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</si>
  <si>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</si>
  <si>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</si>
  <si>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</si>
  <si>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</si>
  <si>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</si>
  <si>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</si>
  <si>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</si>
  <si>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</si>
  <si>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</si>
  <si>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</si>
  <si>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</si>
  <si>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</si>
  <si>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</si>
  <si>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</si>
  <si>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</si>
  <si>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</si>
  <si>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</si>
  <si>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</si>
  <si>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</si>
  <si>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</si>
  <si>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</si>
  <si>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</si>
  <si>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</si>
  <si>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</si>
  <si>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</si>
  <si>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</si>
  <si>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</si>
  <si>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</si>
  <si>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</si>
  <si>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</si>
  <si>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</si>
  <si>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</si>
  <si>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</si>
  <si>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</si>
  <si>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</si>
  <si>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</si>
  <si>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</si>
  <si>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</si>
  <si>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</si>
  <si>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</si>
  <si>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</si>
  <si>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</si>
  <si>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</si>
  <si>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</si>
  <si>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</si>
  <si>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</si>
  <si>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</si>
  <si>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</si>
  <si>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</si>
  <si>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</si>
  <si>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</si>
  <si>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</si>
  <si>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</si>
  <si>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</si>
  <si>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</si>
  <si>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</si>
  <si>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</si>
  <si>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</si>
  <si>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</si>
  <si>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</si>
  <si>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</si>
  <si>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</si>
  <si>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</si>
  <si>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</si>
  <si>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</si>
  <si>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</si>
  <si>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</si>
  <si>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</si>
  <si>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</si>
  <si>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</si>
  <si>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</si>
  <si>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</si>
  <si>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</si>
  <si>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</si>
  <si>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</si>
  <si>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</si>
  <si>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</si>
  <si>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</si>
  <si>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</si>
  <si>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</si>
  <si>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</si>
  <si>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</si>
  <si>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</si>
  <si>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</si>
  <si>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</si>
  <si>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</si>
  <si>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</si>
  <si>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</si>
  <si>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</si>
  <si>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</si>
  <si>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</si>
  <si>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</si>
  <si>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</si>
  <si>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</si>
  <si>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</si>
  <si>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</si>
  <si>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</si>
  <si>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</si>
  <si>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</si>
  <si>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</si>
  <si>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</si>
  <si>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</si>
  <si>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</si>
  <si>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</si>
  <si>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</si>
  <si>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</si>
  <si>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</si>
  <si>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</si>
  <si>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</si>
  <si>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</si>
  <si>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</si>
  <si>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</si>
  <si>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</si>
  <si>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</si>
  <si>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</si>
  <si>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</si>
  <si>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</si>
  <si>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</si>
  <si>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</si>
  <si>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</si>
  <si>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</si>
  <si>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</si>
  <si>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</si>
  <si>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</si>
  <si>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</si>
  <si>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</si>
  <si>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</si>
  <si>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</si>
  <si>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</si>
  <si>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</si>
  <si>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</si>
  <si>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</si>
  <si>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</si>
  <si>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</si>
  <si>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</si>
  <si>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</si>
  <si>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</si>
  <si>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</si>
  <si>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</si>
  <si>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</si>
  <si>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</si>
  <si>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</si>
  <si>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</si>
  <si>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</si>
  <si>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</si>
  <si>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</si>
  <si>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</si>
  <si>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</si>
  <si>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</si>
  <si>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</si>
  <si>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</si>
  <si>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</si>
  <si>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</si>
  <si>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</si>
  <si>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</si>
  <si>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</si>
  <si>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</si>
  <si>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</si>
  <si>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</si>
  <si>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</si>
  <si>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</si>
  <si>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</si>
  <si>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</si>
  <si>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</si>
  <si>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</si>
  <si>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</si>
  <si>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</si>
  <si>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</si>
  <si>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</si>
  <si>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</si>
  <si>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</si>
  <si>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</si>
  <si>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</si>
  <si>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</si>
  <si>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</si>
  <si>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</si>
  <si>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</si>
  <si>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</si>
  <si>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</si>
  <si>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</si>
  <si>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</si>
  <si>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</si>
  <si>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</si>
  <si>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</si>
  <si>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</si>
  <si>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</si>
  <si>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</si>
  <si>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</si>
  <si>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</si>
  <si>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</si>
  <si>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</si>
  <si>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</si>
  <si>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</si>
  <si>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</si>
  <si>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</si>
  <si>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</si>
  <si>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</si>
  <si>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</si>
  <si>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</si>
  <si>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</si>
  <si>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</si>
  <si>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</si>
  <si>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</si>
  <si>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</si>
  <si>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</si>
  <si>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</si>
  <si>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</si>
  <si>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</si>
  <si>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</si>
  <si>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</si>
  <si>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</si>
  <si>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</si>
  <si>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</si>
  <si>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</si>
  <si>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</si>
  <si>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</si>
  <si>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</si>
  <si>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</si>
  <si>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</si>
  <si>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</si>
  <si>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</si>
  <si>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</si>
  <si>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</si>
  <si>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</si>
  <si>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</si>
  <si>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</si>
  <si>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</si>
  <si>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Team on the way ETA 50 min</t>
  </si>
  <si>
    <t xml:space="preserve"> PCM-20250215-00000830 </t>
  </si>
  <si>
    <t>LTE site still down and  site located in aramco area access issue need special permission</t>
  </si>
  <si>
    <t>PCM-20251021-00002486</t>
  </si>
  <si>
    <t>was night access issue / USF area team EM team on the way  150 mins</t>
  </si>
  <si>
    <t>PCM-20251022-00000290</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</si>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</sst>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289.29204641203978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8.797057638890692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45952.240471990743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45952.240471990743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45952.240471990743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45952.240471990743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45952.240471990743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45952.240471990743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45952.240471990743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45952.240471990743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45952.240471990743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45952.240471990743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45952.240471990743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45952.240471990743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45952.240471990743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45952.240471990743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45952.240471990743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45952.240471990743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45952.240471990743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45952.240471990743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45952.240471990743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45952.240471990743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45952.240471990743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45952.240471990743</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45952.240471990743</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45952.240471990743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45952.240471990743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45952.240471990743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45952.240471990743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45952.240471990743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45952.240471990743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45952.240471990743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45952.240471990743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45952.240471990743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45952.240471990743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45952.240471990743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45952.240471990743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45952.240471990743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45952.240471990743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45952.240471990743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45952.240471990743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45952.240471990743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45952.240471990743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45952.240471990743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45952.240471990743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45952.240471990743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45952.240471990743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45952.240471990743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45952.240471990743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45952.240471990743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45952.240471990743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45952.240471990743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45952.240471990743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45952.240471990743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45952.240471990743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45952.240471990743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45952.240471990743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45952.240471990743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45952.240471990743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45952.240471990743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45952.240471990743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45952.240471990743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45952.240471990743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45952.240471990743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45952.240471990743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45952.240471990743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45952.240471990743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45952.240471990743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45952.240471990743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45952.240471990743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45952.240471990743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45952.240471990743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45952.240471990743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45952.240471990743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45952.240471990743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45952.240471990743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45952.240471990743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45952.240471990743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45952.240471990743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45952.240471990743</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45952.240471990743</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979D9A10-0740-4487-9664-7C8ED3016E6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145.51338900463452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127.24063437500445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7.7446968750009546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45952.240472337966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45952.240472337966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45952.240472337966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45952.240472337966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45952.240472337966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45952.240472337966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45952.240472337966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45952.240472337966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45952.240472337966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45952.240472337966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45952.240472337966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45952.240472337966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45952.240472337966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45952.240472337966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45952.240472337966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45952.240472337966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45952.240472337966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45952.240472337966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45952.240472337966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45952.240472337966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45952.240472337966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45952.240472337966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45952.240472337966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45952.240472337966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45952.240472337966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45952.240472337966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45952.240472337966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45952.240472337966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45952.240472337966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45952.240472337966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45952.240472337966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45952.240472337966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45952.240472337966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45952.240472337966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45952.240472337966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45952.240472337966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45952.240472337966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45952.240472337966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45952.240472337966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45952.240472337966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45952.240472337966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45952.240472337966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45952.240472337966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45952.240472337966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45952.240472337966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45952.240472337966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45952.240472337966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45952.240472337966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45952.240472337966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45952.240472337966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45952.240472337966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45952.240472337966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45952.240472337966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45952.240472337966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45952.240472337966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45952.240472337966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45952.240472337966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45952.240472337966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45952.240472337966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45952.240472337966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45952.240472337966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45952.240472337966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45952.240472337966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45952.240472337966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45952.240472337966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45952.240472337966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45952.240472337966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c r="A2" s="19" t="s">
        <v>39088</v>
      </c>
      <c r="B2" s="64" t="str">
        <f>IFERROR(VLOOKUP(D2,DB!A:K,11,0),"")</f>
        <v>R3</v>
      </c>
      <c r="C2" s="18">
        <v>1</v>
      </c>
      <c r="D2" s="18" t="s">
        <v>15083</v>
      </c>
      <c r="E2" s="18" t="s">
        <v>38998</v>
      </c>
      <c r="F2" s="20">
        <v>45952.167881944442</v>
      </c>
      <c r="G2" s="21">
        <f t="shared" ref="G2:G35" ca="1" si="0">IFERROR(NOW()-F2,"-")</f>
        <v>7.2590393523569219E-2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45952.240472337966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45952.240472337966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45952.240472337966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45952.240472337966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45952.240472337966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45952.240472337966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45952.240472337966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45952.240472337966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45952.240472337966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45952.240472337966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45952.240472337966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45952.240472337966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45952.240472337966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45952.240472337966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45952.240472337966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45952.240472337966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45952.240472337966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45952.240472337966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45952.240472337966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45952.240472337966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45952.240472337966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45952.240472337966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45952.240472337966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45952.240472337966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45952.240472337966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45952.240472337966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45952.240472337966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45952.240472337966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45952.240472337966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45952.240472337966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45952.240472337966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45952.240472337966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45952.240472337966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45952.240472337966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45952.240472337966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45952.240472337966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45952.240472337966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45952.240472337966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45952.240472337966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45952.240472337966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45952.240472337966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45952.240472337966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45952.240472337966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45952.240472337966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45952.240472337966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45952.240472337966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45952.240472337966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45952.240472337966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45952.240472337966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45952.240472337966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45952.240472337966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45952.240472337966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45952.240472337966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45952.240472337966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45952.240472337966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45952.240472337966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45952.240472337966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45952.240472337966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45952.240472337966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45952.240472337966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45952.240472337966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45952.240472337966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45952.240472337966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45952.240472337966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45952.240472337966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45952.240472337966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45952.240472337966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45952.240472337966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45952.240472337966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45952.240472337966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45952.240472337966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45952.240472337966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45952.240472337966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45952.240472337966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45952.240472337966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45952.240472337966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45952.240472337966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45952.240472337966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45952.240472337966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45952.240472337966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45952.240472337966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45952.240472337966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45952.240472337966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45952.240472337966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45952.240472337966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45952.240472337966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45952.240472337966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45952.240472337966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45952.240472337966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45952.240472337966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45952.240472337966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45952.240472337966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45952.240472337966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45952.240472337966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45952.240472337966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45952.240472337966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45952.240472337966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45952.240472337966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45952.240472337966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45952.240472337966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45952.240472337966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45952.240472337966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45952.240472337966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45952.240472337966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45952.240472337966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45952.240472337966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45952.240472337966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45952.240472337966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45952.240472337966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45952.240472337966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45952.240472337966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45952.240472337966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45952.240472337966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45952.240472337966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45952.240472337966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45952.240472337966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45952.240472337966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45952.240472337966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45952.240472337966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45952.240472337966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45952.240472337966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45952.240472337966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45952.240472337966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45952.240472337966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45952.240472337966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45952.240472337966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45952.240472337966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45952.240472337966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45952.240472337966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45952.240472337966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45952.240472337966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45952.240472337966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45952.240472337966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45952.240472337966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45952.240472337966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45952.240472337966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45952.240472337966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45952.240472337966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45952.240472337966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45952.240472337966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45952.240472337966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45952.240472337966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45952.240472337966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45952.240472337966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45952.240472337966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45952.240472337966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45952.240472337966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45952.240472337966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45952.240472337966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45952.240472337966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45952.240472337966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45952.240472337966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45952.240472337966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45952.240472337966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45952.240472337966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45952.240472337966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45952.240472337966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45952.240472337966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45952.240472337966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45952.240472337966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45952.240472337966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45952.240472337966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45952.240472337966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45952.240472337966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45952.240472337966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45952.240472337966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45952.240472337966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45952.240472337966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45952.240472337966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45952.240472337966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45952.240472337966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45952.240472337966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45952.240472337966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45952.240472337966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45952.240472337966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45952.240472337966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45952.240472337966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45952.240472337966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45952.240472337966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45952.240472337966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45952.240472337966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45952.240472337966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45952.240472337966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45952.240472337966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45952.240472337966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45952.240472337966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45952.240472337966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45952.240472337966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45952.240472337966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45952.240472337966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45952.240472337966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45952.240472337966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45952.240472337966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45952.240472337966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45952.240472337966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45952.240472337966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45952.240472337966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45952.240472337966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45952.240472337966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45952.240472337966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45952.240472337966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45952.240472337966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45952.240472337966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45952.240472337966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45952.240472337966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45952.240472337966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45952.240472337966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45952.240472337966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45952.240472337966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45952.240472337966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45952.240472337966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45952.240472337966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45952.240472337966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45952.240472337966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45952.240472337966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45952.240472337966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45952.240472337966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45952.240472337966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45952.240472337966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45952.240472337966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45952.240472337966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45952.240472337966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45952.240472337966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45952.240472337966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45952.240472337966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45952.240472337966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45952.240472337966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45952.240472337966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45952.240472337966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45952.240472337966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45952.240472337966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45952.240472337966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45952.240472337966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45952.240472337966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45952.240472337966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45952.240472337966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45952.240472337966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45952.240472337966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45952.240472337966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45952.240472337966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45952.240472337966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45952.240472337966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45952.240472337966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45952.240472337966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45952.240472337966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45952.240472337966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45952.240472337966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45952.240472337966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45952.240472337966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45952.240472337966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45952.240472337966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45952.240472337966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45952.240472337966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45952.240472337966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45952.240472337966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45952.240472337966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45952.240472337966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45952.240472337966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45952.240472337966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45952.240472337966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45952.240472337966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45952.240472337966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45952.240472337966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45952.240472337966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45952.240472337966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45952.240472337966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45952.240472337966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45952.240472337966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45952.240472337966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45952.240472337966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45952.240472337966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45952.240472337966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45952.240472337966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45952.240472337966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45952.240472337966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45952.240472337966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45952.240472337966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45952.240472337966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45952.240472337966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45952.240472337966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45952.240472337966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45952.240472337966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45952.240472337966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45952.240472337966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45952.240472337966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45952.240472337966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45952.240472337966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45952.240472337966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45952.240472337966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45952.240472337966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45952.240472337966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45952.240472337966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45952.240472337966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45952.240472337966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45952.240472337966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45952.240472337966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45952.240472337966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45952.240472337966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45952.240472337966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45952.240472337966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45952.240472337966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45952.240472337966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45952.240472337966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45952.240472337966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45952.240472337966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45952.240472337966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45952.240472337966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45952.240472337966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45952.240472337966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45952.240472337966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45952.240472337966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45952.240472337966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45952.240472337966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45952.240472337966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45952.240472337966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45952.240472337966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45952.240472337966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45952.240472337966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45952.240472337966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45952.240472337966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45952.240472337966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45952.240472337966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45952.240472337966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45952.240472337966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45952.240472337966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45952.240472337966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45952.240472337966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45952.240472337966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45952.240472337966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45952.240472337966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45952.240472337966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45952.240472337966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45952.240472337966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45952.240472337966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45952.240472337966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45952.240472337966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45952.240472337966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45952.240472337966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45952.240472337966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45952.240472337966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45952.240472337966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45952.240472337966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45952.240472337966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45952.240472337966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45952.240472337966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45952.240472337966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45952.240472337966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45952.240472337966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45952.240472337966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45952.240472337966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45952.240472337966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45952.240472337966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45952.240472337966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45952.240472337966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45952.240472337966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45952.240472337966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45952.240472337966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45952.240472337966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45952.240472337966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45952.240472337966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45952.240472337966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45952.240472337966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45952.240472337966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45952.240472337966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45952.240472337966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45952.240472337966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45952.240472337966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45952.240472337966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45952.240472337966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45952.240472337966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45952.240472337966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45952.240472337966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45952.240472337966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45952.240472337966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45952.240472337966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45952.240472337966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45952.240472337966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45952.240472337966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45952.240472337966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45952.240472337966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45952.240472337966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45952.240472337966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45952.240472337966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45952.240472337966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45952.240472337966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45952.240472337966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45952.240472337966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45952.240472337966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45952.240472337966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45952.240472337966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45952.240472337966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45952.240472337966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45952.240472337966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45952.240472337966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45952.240472337966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45952.240472337966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45952.240472337966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45952.240472337966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45952.240472337966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45952.240472337966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45952.240472337966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45952.240472337966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45952.240472337966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45952.240472337966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45952.240472337966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45952.240472337966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45952.240472337966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45952.240472337966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45952.240472337966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45952.240472337966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45952.240472337966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45952.240472337966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45952.240472337966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45952.240472337966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45952.240472337966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45952.240472337966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45952.240472337966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45952.240472337966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45952.240472337966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45952.240472337966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45952.240472337966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45952.240472337966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45952.240472337966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45952.240472337966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45952.240472337966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45952.240472337966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45952.240472337966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45952.240472337966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45952.240472337966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45952.240472337966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45952.240472337966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45952.240472337966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45952.240472337966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45952.240472337966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45952.240472337966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45952.240472337966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45952.240472337966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45952.240472337966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45952.240472337966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45952.240472337966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45952.240472337966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45952.240472337966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45952.240472337966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45952.240472337966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45952.240472337966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45952.240472337966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45952.240472337966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45952.240472337966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45952.240472337966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45952.240472337966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45952.240472337966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45952.240472337966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45952.240472337966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45952.240472337966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45952.240472337966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45952.240472337966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45952.240472337966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45952.240472337966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45952.240472337966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45952.240472337966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45952.240472337966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45952.240472337966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45952.240472337966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45952.240472337966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45952.240472337966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45952.240472337966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45952.240472337966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45952.240472337966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45952.240472337966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45952.240472337966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45952.240472337966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45952.240472337966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45952.240472337966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45952.240472337966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45952.240472337966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45952.240472337966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45952.240472337966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45952.240472337966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45952.240472337966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45952.240472337966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45952.240472337966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45952.240472337966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45952.240472337966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45952.240472337966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45952.240472337966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45952.240472337966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45952.240472337966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45952.240472337966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45952.240472337966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45952.240472337966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45952.240472337966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45952.240472337966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45952.240472337966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45952.240472337966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45952.240472337966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45952.240472337966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45952.240472337966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45952.240472337966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45952.240472337966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45952.240472337966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45952.240472337966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45952.240472337966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45952.240472337966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45952.240472337966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45952.240472337966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45952.240472337966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45952.240472337966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45952.240472337966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45952.240472337966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45952.240472337966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45952.240472337966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45952.240472337966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45952.240472337966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45952.240472337966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45952.240472337966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45952.240472337966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45952.240472337966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45952.240472337966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45952.240472337966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45952.240472337966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45952.240472337966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45952.240472337966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45952.240472337966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45952.240472337966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45952.240472337966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45952.240472337966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45952.240472337966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45952.240472337966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45952.240472337966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45952.240472337966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45952.240472337966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45952.240472337966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45952.240472337966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45952.240472337966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45952.240472337966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45952.240472337966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45952.240472337966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45952.240472337966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45952.240472337966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45952.240472337966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45952.240472337966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45952.240472337966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45952.240472337966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45952.240472337966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45952.240472337966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45952.240472337966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45952.240472337966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45952.240472337966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45952.240472337966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45952.240472337966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45952.240472337966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45952.240472337966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45952.240472337966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45952.240472337966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45952.240472337966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45952.240472337966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45952.240472337966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45952.240472337966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45952.240472337966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45952.240472337966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45952.240472337966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45952.240472337966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45952.240472337966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45952.240472337966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45952.240472337966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45952.240472337966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45952.240472337966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45952.240472337966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45952.240472337966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45952.240472337966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45952.240472337966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45952.240472337966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45952.240472337966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45952.240472337966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45952.240472337966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45952.240472337966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45952.240472337966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45952.240472337966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45952.240472337966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45952.240472337966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45952.240472337966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45952.240472337966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45952.240472337966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45952.240472337966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45952.240472337966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45952.240472337966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45952.240472337966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45952.240472337966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45952.240472337966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45952.240472337966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45952.240472337966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45952.240472337966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45952.240472337966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45952.240472337966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45952.240472337966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45952.240472337966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45952.240472337966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45952.240472337966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45952.240472337966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45952.240472337966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45952.240472337966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45952.240472337966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45952.240472337966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45952.240472337966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45952.240472337966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45952.240472337966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45952.240472337966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45952.240472337966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45952.240472337966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45952.240472337966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45952.240472337966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45952.240472337966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45952.240472337966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45952.240472337966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45952.240472337966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45952.240472337966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45952.240472337966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45952.240472337966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45952.240472337966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45952.240472337966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45952.240472337966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45952.240472337966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45952.240472337966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45952.240472337966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45952.240472337966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45952.240472337966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45952.240472337966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45952.240472337966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45952.240472337966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45952.240472337966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45952.240472337966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45952.240472337966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45952.240472337966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45952.240472337966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45952.240472337966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45952.240472337966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45952.240472337966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45952.240472337966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45952.240472337966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45952.240472337966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45952.240472337966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45952.240472337966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45952.240472337966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45952.240472337966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45952.240472337966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45952.240472337966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45952.240472337966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45952.240472337966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45952.240472337966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45952.240472337966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45952.240472337966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45952.240472337966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45952.240472337966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45952.240472337966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45952.240472337966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45952.240472337966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45952.240472337966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45952.240472337966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45952.240472337966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45952.240472337966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45952.240472337966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45952.240472337966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45952.240472337966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45952.240472337966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45952.240472337966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45952.240472337966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45952.240472337966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45952.240472337966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45952.240472337966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45952.240472337966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45952.240472337966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45952.240472337966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45952.240472337966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45952.240472337966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45952.240472337966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45952.240472337966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45952.240472337966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45952.240472337966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45952.240472337966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45952.240472337966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45952.240472337966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45952.240472337966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45952.240472337966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45952.240472337966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45952.240472337966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45952.240472337966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45952.240472337966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45952.240472337966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45952.240472337966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45952.240472337966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45952.240472337966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45952.240472337966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45952.240472337966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45952.240472337966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45952.240472337966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45952.240472337966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45952.240472337966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45952.240472337966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45952.240472337966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45952.240472337966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45952.240472337966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45952.240472337966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45952.240472337966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45952.240472337966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45952.240472337966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45952.240472337966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45952.240472337966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45952.240472337966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45952.240472337966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45952.240472337966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45952.240472337966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45952.240472337966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45952.240472337966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45952.240472337966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45952.240472337966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45952.240472337966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45952.240472337966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45952.240472337966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45952.240472337966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45952.240472337966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45952.240472337966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45952.240472337966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45952.240472337966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45952.240472337966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45952.240472337966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45952.240472337966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45952.240472337966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45952.240472337966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45952.240472337966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45952.240472337966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45952.240472337966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45952.240472337966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45952.240472337966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45952.240472337966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45952.240472337966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45952.240472337966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45952.240472337966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45952.240472337966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45952.240472337966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45952.240472337966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45952.240472337966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45952.240472337966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45952.240472337966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45952.240472337966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45952.240472337966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45952.240472337966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45952.240472337966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45952.240472337966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45952.240472337966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45952.240472337966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45952.240472337966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45952.240472337966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45952.240472337966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45952.240472337966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45952.240472337966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45952.240472337966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45952.240472337966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45952.240472337966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45952.240472337966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45952.240472337966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45952.240472337966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45952.240472337966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45952.240472337966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45952.240472337966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45952.240472337966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45952.240472337966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45952.240472337966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45952.240472337966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45952.240472337966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45952.240472337966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45952.240472337966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45952.240472337966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45952.240472337966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45952.240472337966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45952.240472337966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45952.240472337966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45952.240472337966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45952.240472337966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45952.240472337966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45952.240472337966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45952.240472337966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45952.240472337966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45952.240472337966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45952.240472337966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45952.240472337966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45952.240472337966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45952.240472337966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45952.240472337966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45952.240472337966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45952.240472337966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45952.240472337966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45952.240472337966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45952.240472337966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45952.240472337966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45952.240472337966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45952.240472337966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45952.240472337966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45952.240472337966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45952.240472337966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45952.240472337966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45952.240472337966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45952.240472337966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45952.240472337966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45952.240472337966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45952.240472337966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45952.240472337966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45952.240472337966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45952.240472337966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45952.240472337966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45952.240472337966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45952.240472337966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45952.240472337966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45952.240472337966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45952.240472337966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45952.240472337966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45952.240472337966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45952.240472337966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45952.240472337966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45952.240472337966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45952.240472337966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45952.240472337966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45952.240472337966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45952.240472337966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45952.240472337966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45952.240472337966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45952.240472337966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45952.240472337966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45952.240472337966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45952.240472337966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45952.240472337966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45952.240472337966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45952.240472337966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45952.240472337966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45952.240472337966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45952.240472337966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45952.240472337966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45952.240472337966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45952.240472337966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45952.240472337966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45952.240472337966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45952.240472337966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45952.240472337966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45952.240472337966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45952.240472337966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45952.240472337966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45952.240472337966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45952.240472337966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45952.240472337966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45952.240472337966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45952.240472337966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45952.240472337966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45952.240472337966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45952.240472337966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45952.240472337966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45952.240472337966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45952.240472337966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45952.240472337966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45952.240472337966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45952.240472337966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45952.240472337966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45952.240472337966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45952.240472337966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45952.240472337966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45952.240472337966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45952.240472337966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45952.240472337966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45952.240472337966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45952.240472337966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45952.240472337966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45952.240472337966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45952.240472337966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45952.240472337966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45952.240472337966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45952.240472337966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45952.240472337966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45952.240472337966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45952.240472337966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45952.240472337966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45952.240472337966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45952.240472337966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45952.240472337966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45952.240472337966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45952.240472337966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45952.240472337966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45952.240472337966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45952.240472337966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45952.240472337966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45952.240472337966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45952.240472337966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45952.240472337966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45952.240472337966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45952.240472337966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45952.240472337966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45952.240472337966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45952.240472337966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45952.240472337966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45952.240472337966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45952.240472337966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45952.240472337966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45952.240472337966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45952.240472337966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45952.240472337966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45952.240472337966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45952.240472337966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45952.240472337966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45952.240472337966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45952.240472337966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45952.240472337966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45952.240472337966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45952.240472337966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45952.240472337966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45952.240472337966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45952.240472337966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45952.240472337966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45952.240472337966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45952.240472337966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45952.240472337966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45952.240472337966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45952.240472337966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45952.240472337966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45952.240472337966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45952.240472337966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45952.240472337966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45952.240472337966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45952.240472337966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45952.240472337966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45952.240472337966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45952.240472337966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45952.240472337966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45952.240472337966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45952.240472337966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45952.240472337966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45952.240472337966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45952.240472337966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45952.240472337966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45952.240472337966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45952.240472337966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45952.240472337966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45952.240472337966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45952.240472337966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45952.240472337966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45952.240472337966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45952.240472337966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45952.240472337966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45952.240472337966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45952.240472337966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45952.240472337966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45952.240472337966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45952.240472337966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45952.240472337966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45952.240472337966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45952.240472337966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45952.240472337966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45952.240472337966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45952.240472337966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45952.240472337966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45952.240472337966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45952.240472337966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45952.240472337966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45952.240472337966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45952.240472337966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45952.240472337966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45952.240472337966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45952.240472337966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45952.240472337966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45952.240472337966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45952.240472337966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45952.240472337966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45952.240472337966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45952.240472337966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45952.240472337966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45952.240472337966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45952.240472337966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45952.240472337966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45952.240472337966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45952.240472337966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45952.240472337966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45952.240472337966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45952.240472337966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45952.240472337966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45952.240472337966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45952.240472337966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45952.240472337966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45952.240472337966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45952.240472337966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45952.240472337966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45952.240472337966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45952.240472337966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45952.240472337966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45952.240472337966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45952.240472337966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45952.240472337966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45952.240472337966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45952.240472337966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45952.240472337966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45952.240472337966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45952.240472337966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45952.240472337966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45952.240472337966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45952.240472337966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45952.240472337966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45952.240472337966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45952.240472337966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45952.240472337966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45952.240472337966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45952.240472337966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45952.240472337966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45952.240472337966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45952.240472337966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45952.240472337966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45952.240472337966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45952.240472337966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45952.240472337966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45952.240472337966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45952.240472337966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45952.240472337966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45952.240472337966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45952.240472337966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45952.240472337966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45952.240472337966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45952.240472337966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45952.240472337966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45952.240472337966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45952.240472337966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45952.240472337966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45952.240472337966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45952.240472337966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45952.240472337966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45952.240472337966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45952.240472337966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45952.240472337966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45952.240472337966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45952.240472337966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45952.240472337966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45952.240472337966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45952.240472337966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45952.240472337966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45952.240472337966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45952.240472337966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45952.240472337966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45952.240472337966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45952.240472337966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45952.240472337966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45952.240472337966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45952.240472337966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45952.240472337966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45952.240472337966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45952.240472337966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45952.240472337966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45952.240472337966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45952.240472337966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45952.240472337966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45952.240472337966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45952.240472337966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45952.240472337966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45952.240472337966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45952.240472337966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45952.240472337966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45952.240472337966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45952.240472337966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45952.240472337966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45952.240472337966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45952.240472337966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45952.240472337966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45952.240472337966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45952.240472337966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45952.240472337966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45952.240472337966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45952.240472337966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45952.240472337966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45952.240472337966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45952.240472337966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45952.240472337966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45952.240472337966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45952.240472337966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45952.240472337966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45952.240472337966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45952.240472337966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45952.240472337966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45952.240472337966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45952.240472337966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45952.240472337966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45952.240472337966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45952.240472337966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45952.240472337966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45952.240472337966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45952.240472337966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45952.240472337966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45952.240472337966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45952.240472337966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45952.240472337966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45952.240472337966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45952.240472337966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45952.240472337966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45952.240472337966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45952.240472337966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45952.240472337966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45952.240472337966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45952.240472337966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45952.240472337966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45952.240472337966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45952.240472337966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45952.240472337966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45952.240472337966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45952.240472337966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45952.240472337966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45952.240472337966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45952.240472337966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45952.240472337966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45952.240472337966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45952.240472337966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45952.240472337966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45952.240472337966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45952.240472337966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45952.240472337966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45952.240472337966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45952.240472337966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45952.240472337966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45952.240472337966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45952.240472337966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45952.240472337966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45952.240472337966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45952.240472337966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45952.240472337966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45952.240472337966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45952.240472337966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45952.240472337966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45952.240472337966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45952.240472337966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45952.240472337966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45952.240472337966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45952.240472337966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45952.240472337966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45952.240472337966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45952.240472337966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45952.240472337966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248.75975439814647</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0.26269456018781057</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0.1146042824111646</v>
      </c>
      <c r="H4" s="125">
        <v>45952.118935185186</v>
      </c>
      <c r="I4" s="121" t="str">
        <f>IFERROR(VLOOKUP(D4,DB!A:F,6,0),"")</f>
        <v>Generator-SG</v>
      </c>
      <c r="J4" s="121" t="str">
        <f>IFERROR(VLOOKUP(D4,DB!A:G,7,0),"")</f>
        <v>In progress</v>
      </c>
      <c r="K4" s="127" t="s">
        <v>39095</v>
      </c>
      <c r="L4" s="123" t="str">
        <f>IFERROR(VLOOKUP(D4,DB!A:I,9,0),"")</f>
        <v>Latis</v>
      </c>
    </row>
    <row r="5" spans="1:16" ht="15" customHeight="1">
      <c r="A5" s="121"/>
      <c r="B5" s="121" t="str">
        <f>IFERROR(VLOOKUP(D5,DB!A:K,11,0),"")</f>
        <v/>
      </c>
      <c r="C5" s="122"/>
      <c r="D5" s="95"/>
      <c r="E5" s="100"/>
      <c r="F5" s="125"/>
      <c r="G5" s="126">
        <f ca="1">IFERROR(NOW()-F5,"")</f>
        <v>45952.240472337966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45952.240472337966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45952.240472337966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45952.240472337966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45952.240472337966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45952.240472337966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45952.240472337966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45952.240472337966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45952.240472337966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45952.240472337966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45952.240472337966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45952.240472337966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45952.240472337966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45952.240472337966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45952.240472337966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45952.240472337966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45952.240472337966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45952.240472337966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45952.240472337966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45952.240472337966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45952.240472337966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45952.240472337966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45952.240472337966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45952.240472337966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45952.240472337966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45952.240472337966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45952.240472337966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45952.240472337966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45952.240472337966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45952.240472337966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45952.240472337966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45952.240472337966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45952.240472337966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45952.240472337966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45952.240472337966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45952.240472337966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45952.240472337966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45952.240472337966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45952.240472337966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45952.240472337966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45952.240472337966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45952.240472337966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45952.240472337966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45952.240472337966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45952.240472337966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45952.240472337966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45952.240472337966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45952.240472337966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45952.240472337966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45952.240472337966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45952.240472337966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45952.240472337966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45952.240472337966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45952.240472337966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45952.240472337966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45952.240472337966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45952.240472337966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45952.240472337966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45952.240472337966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45952.240472337966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45952.240472337966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45952.240472337966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45952.240472337966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45952.240472337966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45952.240472337966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45952.240472337966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45952.240472337966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45952.240472337966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45952.240472337966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45952.240472337966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45952.240472337966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45952.240472337966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45952.240472337966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45952.240472337966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45952.240472337966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45952.240472337966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45952.240472337966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45952.240472337966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45952.240472337966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45952.240472337966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45952.240472337966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45952.240472337966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45952.240472337966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45952.240472337966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45952.240472337966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45952.240472337966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45952.240472337966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45952.240472337966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45952.240472337966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45952.240472337966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45952.240472337966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45952.240472337966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45952.240472337966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45952.240472337966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45952.240472337966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45952.240472337966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45952.240472337966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45952.240472337966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45952.240472337966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45952.240472337966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45952.240472337966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45952.240472337966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45952.240472337966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45952.240472337966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45952.240472337966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45952.240472337966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45952.240472337966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45952.240472337966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45952.240472337966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45952.240472337966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45952.240472337966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45952.240472337966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45952.240472337966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45952.240472337966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45952.240472337966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45952.240472337966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45952.240472337966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45952.240472337966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45952.240472337966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45952.240472337966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45952.240472337966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45952.240472337966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45952.240472337966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45952.240472337966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45952.240472337966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45952.240472337966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45952.240472337966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45952.240472337966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45952.240472337966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45952.240472337966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45952.240472337966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45952.240472337966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45952.240472337966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45952.240472337966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45952.240472337966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45952.240472337966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45952.240472337966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45952.240472337966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45952.240472337966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45952.240472337966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45952.240472337966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45952.240472337966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45952.240472337966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45952.240472337966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45952.240472337966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45952.240472337966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45952.240472337966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45952.240472337966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45952.240472337966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45952.240472337966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45952.240472337966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45952.240472337966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45952.240472337966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45952.240472337966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45952.240472337966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45952.240472337966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45952.240472337966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45952.240472337966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45952.240472337966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45952.240472337966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45952.240472337966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45952.240472337966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45952.240472337966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45952.240472337966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45952.240472337966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45952.240472337966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45952.240472337966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45952.240472337966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45952.240472337966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45952.240472337966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45952.240472337966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45952.240472337966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45952.240472337966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45952.240472337966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45952.240472337966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45952.240472337966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45952.240472337966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45952.240472337966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45952.240472337966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45952.240472337966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45952.240472337966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45952.240472337966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45952.240472337966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45952.240472337966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45952.240472337966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45952.240472337966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45952.240472337966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45952.240472337966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45952.240472337966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45952.240472337966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45952.240472337966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45952.240472337966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45952.240472337966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45952.240472337966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45952.240472337966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45952.240472337966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45952.240472337966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45952.240472337966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45952.240472337966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45952.240472337966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45952.240472337966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45952.240472337966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45952.240472337966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45952.240472337966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45952.240472337966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45952.240472337966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45952.240472337966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45952.240472337966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45952.240472337966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45952.240472337966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45952.240472337966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45952.240472337966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45952.240472337966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45952.240472337966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45952.240472337966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45952.240472337966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45952.240472337966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45952.240472337966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45952.240472337966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45952.240472337966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45952.240472337966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45952.240472337966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45952.240472337966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45952.240472337966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45952.240472337966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45952.240472337966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45952.240472337966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45952.240472337966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45952.240472337966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45952.240472337966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45952.240472337966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45952.240472337966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45952.240472337966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45952.240472337966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45952.240472337966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45952.240472337966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45952.240472337966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45952.240472337966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45952.240472337966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45952.240472337966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45952.240472337966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45952.240472337966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45952.240472337966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45952.240472337966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45952.240472337966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45952.240472337966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45952.240472337966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45952.240472337966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45952.240472337966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45952.240472337966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45952.240472337966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45952.240472337966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45952.240472337966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45952.240472337966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45952.240472337966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45952.240472337966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45952.240472337966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45952.240472337966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45952.240472337966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45952.240472337966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45952.240472337966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45952.240472337966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45952.240472337966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45952.240472337966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45952.240472337966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45952.240472337966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45952.240472337966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45952.240472337966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45952.240472337966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45952.240472337966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45952.240472337966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45952.240472337966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45952.240472337966</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45952.240472337966</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60.408411805554351</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26.051594675926026</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7.468897916667629</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3.5793608796302578</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45952.240471990743</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45952.240471990743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45952.240471990743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45952.240471990743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45952.240471990743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45952.240471990743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45952.240471990743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45952.240471990743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45952.240471990743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45952.240471990743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45952.240471990743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45952.240471990743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45952.240471990743</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45952.240471990743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45952.240471990743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45952.240471990743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45952.240471990743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45952.240471990743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45952.240471990743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45952.240471990743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45952.240471990743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45952.240471990743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45952.240471990743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45952.240471990743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45952.240471990743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45952.240471990743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45952.240471990743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45952.240471990743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45952.240471990743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45952.240471990743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45952.240471990743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45952.240471990743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45952.240471990743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45952.240471990743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45952.240471990743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45952.240471990743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45952.240471990743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45952.240471990743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45952.240471990743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45952.240471990743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45952.240471990743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45952.240471990743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45952.240471990743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45952.240471990743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45952.240471990743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45952.240471990743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45952.240471990743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45952.240471990743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45952.240471990743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45952.240471990743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45952.240471990743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45952.240471990743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45952.240471990743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45952.240471990743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45952.240471990743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45952.240471990743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45952.240471990743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45952.240471990743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45952.240471990743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45952.240471990743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45952.240471990743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45952.240471990743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45952.240471990743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45952.240471990743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45952.240471990743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45952.240471990743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45952.240471990743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45952.240471990743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45952.240471990743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45952.240471990743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45952.240471990743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45952.240471990743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45952.240471990743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45952.240471990743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45952.240471990743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45952.240471990743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45952.240471990743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45952.240471990743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45952.240471990743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45952.240471990743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45952.240471990743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45952.240471990743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45952.240471990743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45952.240471990743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45952.240471990743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45952.240471990743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45952.240471990743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45952.240471990743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45952.240471990743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45952.240471990743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45952.240471990743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45952.240471990743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45952.240471990743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45952.240471990743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45952.240471990743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45952.240471990743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45952.240471990743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45952.240471990743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45952.240471990743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45952.240471990743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45952.240471990743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45952.240471990743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45952.240471990743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45952.240471990743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45952.240471990743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45952.240471990743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45952.240471990743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45952.240471990743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45952.240471990743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45952.240471990743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45952.240471990743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45952.240471990743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45952.240471990743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45952.240471990743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45952.240471990743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45952.240471990743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45952.240471990743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45952.240471990743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45952.240471990743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45952.240471990743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45952.240471990743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45952.240471990743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45952.240471990743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45952.240471990743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45952.240471990743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45952.240471990743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45952.240471990743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45952.240471990743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45952.240471990743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45952.240471990743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45952.240471990743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45952.240471990743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45952.240471990743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45952.240471990743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45952.240471990743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45952.240471990743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45952.240471990743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45952.240471990743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45952.240471990743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45952.240471990743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45952.240471990743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45952.240471990743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45952.240471990743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45952.240471990743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45952.240471990743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45952.240471990743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45952.240471990743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45952.240471990743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45952.240471990743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45952.240471990743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45952.240471990743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45952.240471990743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45952.240471990743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45952.240471990743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45952.240471990743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45952.240471990743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45952.240471990743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45952.240471990743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45952.240471990743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45952.240471990743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45952.240471990743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45952.240471990743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45952.240471990743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45952.240471990743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45952.240471990743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45952.240471990743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45952.240471990743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45952.240471990743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45952.240471990743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45952.240471990743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45952.240471990743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45952.240471990743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45952.240471990743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45952.240471990743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45952.240471990743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45952.240471990743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45952.240471990743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45952.240471990743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45952.240471990743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45952.240471990743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45952.240471990743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45952.240471990743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45952.240471990743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45952.240471990743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45952.240471990743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45952.240471990743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45952.240471990743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45952.240471990743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45952.240471990743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45952.240471990743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45952.240471990743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45952.240471990743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45952.240471990743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45952.240471990743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45952.240471990743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45952.240471990743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45952.240471990743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45952.240471990743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45952.240471990743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45952.240471990743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45952.240471990743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45952.240471990743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45952.240471990743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45952.240471990743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45952.240471990743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45952.240471990743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45952.240471990743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45952.240471990743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45952.240471990743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45952.240471990743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45952.240471990743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45952.240471990743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45952.240471990743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45952.240471990743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45952.240471990743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45952.240471990743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45952.240471990743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45952.240471990743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45952.240471990743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45952.240471990743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45952.240471990743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45952.240471990743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45952.240471990743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45952.240471990743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45952.240471990743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45952.240471990743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45952.240471990743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45952.240471990743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45952.240471990743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45952.240471990743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45952.240471990743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45952.240471990743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45952.240471990743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45952.240471990743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45952.240471990743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45952.240471990743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45952.240471990743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45952.240471990743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45952.240471990743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45952.240471990743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45952.240471990743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45952.240471990743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45952.240471990743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45952.240471990743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45952.240471990743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45952.240471990743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45952.240471990743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45952.240471990743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45952.240471990743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45952.240471990743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45952.240471990743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45952.240471990743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45952.240471990743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45952.240471990743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45952.240471990743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45952.240471990743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45952.240471990743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45952.240471990743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45952.240471990743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45952.240471990743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45952.240471990743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45952.240471990743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45952.240471990743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45952.240471990743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45952.240471990743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45952.240471990743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45952.240471990743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45952.240471990743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45952.240471990743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45952.240471990743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45952.240471990743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45952.240471990743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45952.240471990743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45952.240471990743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45952.240471990743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45952.240471990743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45952.240471990743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45952.240471990743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45952.240471990743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45952.240471990743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45952.240471990743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45952.240471990743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45952.240471990743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45952.240471990743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45952.240471990743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45952.240471990743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45952.240471990743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45952.240471990743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45952.240471990743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45952.240471990743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45952.240471990743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45952.240471990743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45952.240471990743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45952.240471990743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45952.240471990743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45952.240471990743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45952.240471990743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45952.240471990743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45952.240471990743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45952.240471990743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45952.240471990743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45952.240471990743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45952.240471990743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45952.240471990743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45952.240471990743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45952.240471990743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45952.240471990743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45952.240471990743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45952.240471990743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45952.240471990743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45952.240471990743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45952.240471990743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45952.240471990743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45952.240471990743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45952.240471990743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45952.240471990743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45952.240471990743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45952.240471990743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45952.240471990743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45952.240471990743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45952.240471990743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45952.240471990743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45952.240471990743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45952.240471990743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45952.240471990743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45952.240471990743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45952.240471990743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45952.240471990743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45952.240471990743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45952.240471990743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45952.240471990743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45952.240471990743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45952.240471990743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45952.240471990743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45952.240471990743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45952.240471990743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45952.240471990743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45952.240471990743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45952.240471990743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45952.240471990743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45952.240471990743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45952.240471990743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45952.240471990743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45952.240471990743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45952.240471990743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45952.240471990743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45952.240471990743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45952.240471990743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45952.240471990743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45952.240471990743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45952.240471990743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45952.240471990743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45952.240471990743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45952.240471990743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45952.240471990743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45952.240471990743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45952.240471990743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45952.240471990743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45952.240471990743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45952.240471990743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45952.240471990743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45952.240471990743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45952.240471990743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45952.240471990743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45952.240471990743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45952.240471990743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45952.240471990743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45952.240471990743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45952.240471990743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45952.240471990743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45952.240471990743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45952.240471990743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45952.240471990743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45952.240471990743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45952.240471990743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45952.240471990743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45952.240471990743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45952.240471990743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45952.240471990743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45952.240471990743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45952.240471990743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45952.240471990743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45952.240471990743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45952.240471990743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45952.240471990743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45952.240471990743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45952.240471990743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45952.240471990743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45952.240471990743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45952.240471990743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45952.240471990743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45952.240471990743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45952.240471990743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45952.240471990743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45952.240471990743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45952.240471990743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45952.240471990743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45952.240471990743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45952.240471990743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45952.240471990743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45952.240471990743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45952.240471990743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45952.240471990743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45952.240471990743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45952.240471990743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45952.240471990743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45952.240471990743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45952.240471990743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45952.240471990743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45952.240471990743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45952.240471990743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45952.240471990743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45952.240471990743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45952.240471990743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45952.240471990743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45952.240471990743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45952.240471990743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45952.240471990743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45952.240471990743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45952.240471990743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45952.240471990743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45952.240471990743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45952.240471990743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45952.240471990743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45952.240471990743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45952.240471990743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45952.240471990743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45952.240471990743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45952.240471990743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45952.240471990743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45952.240471990743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45952.240471990743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45952.240471990743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45952.240471990743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45952.240471990743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45952.240471990743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45952.240471990743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45952.240471990743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45952.240471990743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45952.240471990743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45952.240471990743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45952.240471990743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45952.240471990743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45952.240471990743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45952.240471990743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45952.240471990743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45952.240471990743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45952.240471990743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45952.240471990743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45952.240471990743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45952.240471990743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45952.240471990743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45952.240471990743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45952.240471990743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45952.240471990743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45952.240471990743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45952.240471990743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45952.240471990743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45952.240471990743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45952.240471990743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45952.240471990743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45952.240471990743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45952.240471990743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45952.240471990743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45952.240471990743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45952.240471990743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45952.240471990743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45952.240471990743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45952.240471990743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45952.240471990743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45952.240471990743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45952.240471990743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45952.240471990743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45952.240471990743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45952.240471990743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45952.240471990743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45952.240471990743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45952.240471990743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45952.240471990743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45952.240471990743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45952.240471990743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45952.240471990743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45952.240471990743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45952.240471990743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45952.240471990743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45952.240471990743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45952.240471990743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45952.240471990743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45952.240471990743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45952.240471990743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45952.240471990743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45952.240471990743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45952.240471990743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45952.240471990743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45952.240471990743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45952.240471990743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45952.240471990743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45952.240471990743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45952.240471990743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45952.240471990743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45952.240471990743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45952.240471990743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45952.240471990743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45952.240471990743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45952.240471990743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45952.240471990743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45952.240471990743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45952.240471990743</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45952.240471990743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45952.240471990743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45952.240471990743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45952.240471990743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45952.240471990743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45952.240471990743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45952.240471990743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45952.240471990743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45952.240471990743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45952.240471990743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45952.240471990743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45952.240471990743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45952.240471990743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45952.240471990743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45952.240471990743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45952.240471990743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45952.240471990743</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